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040" tabRatio="784"/>
  </bookViews>
  <sheets>
    <sheet name="Tong hop" sheetId="17" r:id="rId1"/>
    <sheet name="DTI Sở ngành" sheetId="13" r:id="rId2"/>
    <sheet name="DTI huyện, TP" sheetId="14" r:id="rId3"/>
    <sheet name="DTI xa phuong" sheetId="18" r:id="rId4"/>
  </sheets>
  <definedNames>
    <definedName name="_xlnm.Print_Titles" localSheetId="2">'DTI huyện, TP'!$6:$6</definedName>
    <definedName name="_xlnm.Print_Titles" localSheetId="1">'DTI Sở ngành'!$6:$6</definedName>
    <definedName name="_xlnm.Print_Titles" localSheetId="3">'DTI xa phuong'!$5:$5</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 i="18"/>
  <c r="D96" i="13"/>
  <c r="D79"/>
  <c r="D4"/>
  <c r="D90"/>
  <c r="B23" i="17" l="1"/>
  <c r="B16"/>
  <c r="C25"/>
  <c r="C47" s="1"/>
  <c r="C26"/>
  <c r="C58" s="1"/>
  <c r="B26"/>
  <c r="B25"/>
  <c r="B17"/>
  <c r="C24"/>
  <c r="C36" s="1"/>
  <c r="C22"/>
  <c r="C21"/>
  <c r="C20"/>
  <c r="C19"/>
  <c r="C18"/>
  <c r="C17"/>
  <c r="B24"/>
  <c r="B22"/>
  <c r="B21"/>
  <c r="B20"/>
  <c r="B19"/>
  <c r="B18"/>
  <c r="C69"/>
  <c r="C68"/>
  <c r="C67"/>
  <c r="C66"/>
  <c r="C65"/>
  <c r="C64"/>
  <c r="D77" i="18"/>
  <c r="D74"/>
  <c r="D66"/>
  <c r="D59"/>
  <c r="D42"/>
  <c r="D26"/>
  <c r="D104" i="14"/>
  <c r="D21" i="17" s="1"/>
  <c r="D90" i="14"/>
  <c r="D20" i="17" s="1"/>
  <c r="D77" i="14"/>
  <c r="D52"/>
  <c r="D34"/>
  <c r="D185"/>
  <c r="D26" i="17" s="1"/>
  <c r="D58" s="1"/>
  <c r="D169" i="14"/>
  <c r="D25" i="17" s="1"/>
  <c r="D47" s="1"/>
  <c r="D4" i="14"/>
  <c r="D26" i="13"/>
  <c r="D6" i="17" s="1"/>
  <c r="D115" i="14"/>
  <c r="D24" i="17" s="1"/>
  <c r="D36" s="1"/>
  <c r="C11"/>
  <c r="C10"/>
  <c r="C9"/>
  <c r="C8"/>
  <c r="C7"/>
  <c r="C6"/>
  <c r="D65" i="13"/>
  <c r="D42"/>
  <c r="D110" i="14"/>
  <c r="D22" i="17" s="1"/>
  <c r="B11"/>
  <c r="B10"/>
  <c r="B9"/>
  <c r="D55" l="1"/>
  <c r="D44"/>
  <c r="D33"/>
  <c r="C52"/>
  <c r="C41"/>
  <c r="C30"/>
  <c r="C54"/>
  <c r="C43"/>
  <c r="C32"/>
  <c r="C56"/>
  <c r="C45"/>
  <c r="C34"/>
  <c r="D57"/>
  <c r="D46"/>
  <c r="D35"/>
  <c r="D200" i="14"/>
  <c r="D56" i="17"/>
  <c r="D45"/>
  <c r="D34"/>
  <c r="C31"/>
  <c r="C53"/>
  <c r="C42"/>
  <c r="C33"/>
  <c r="C55"/>
  <c r="C44"/>
  <c r="C35"/>
  <c r="C57"/>
  <c r="C46"/>
  <c r="C16"/>
  <c r="D23"/>
  <c r="C23"/>
  <c r="C12"/>
  <c r="D150" i="13"/>
  <c r="D9" i="17"/>
  <c r="C37" l="1"/>
  <c r="C59"/>
  <c r="C48"/>
  <c r="C27"/>
  <c r="C70"/>
  <c r="D10" l="1"/>
  <c r="A2" l="1"/>
  <c r="A2" i="18"/>
  <c r="A2" i="14"/>
  <c r="B69" i="17"/>
  <c r="B68"/>
  <c r="B67"/>
  <c r="B66"/>
  <c r="B65"/>
  <c r="B64"/>
  <c r="B8"/>
  <c r="B7"/>
  <c r="B6"/>
  <c r="D68" l="1"/>
  <c r="D66"/>
  <c r="D67" l="1"/>
  <c r="D111" i="18" l="1"/>
  <c r="D65" i="17"/>
  <c r="D69"/>
  <c r="D64"/>
  <c r="D70" l="1"/>
  <c r="D18" l="1"/>
  <c r="D53" l="1"/>
  <c r="D42"/>
  <c r="D31"/>
  <c r="D17"/>
  <c r="D30" l="1"/>
  <c r="D52"/>
  <c r="D41"/>
  <c r="D11"/>
  <c r="D7" l="1"/>
  <c r="D8"/>
  <c r="D12" l="1"/>
  <c r="D19" l="1"/>
  <c r="D16" l="1"/>
  <c r="D27" s="1"/>
  <c r="D54"/>
  <c r="D59" s="1"/>
  <c r="D43"/>
  <c r="D48" s="1"/>
  <c r="D32"/>
  <c r="D37" s="1"/>
</calcChain>
</file>

<file path=xl/sharedStrings.xml><?xml version="1.0" encoding="utf-8"?>
<sst xmlns="http://schemas.openxmlformats.org/spreadsheetml/2006/main" count="1280" uniqueCount="639">
  <si>
    <t>STT</t>
  </si>
  <si>
    <t>Cách tính điểm</t>
  </si>
  <si>
    <t>Điểm tối đa</t>
  </si>
  <si>
    <t>Tài liệu kiểm chứng</t>
  </si>
  <si>
    <t>Nguồn thu thập dữ liệu</t>
  </si>
  <si>
    <t>Trích dẫn kênh truyền hình/đường link về chuyên mục</t>
  </si>
  <si>
    <t>Địa phương báo cáo</t>
  </si>
  <si>
    <t>2.2</t>
  </si>
  <si>
    <t>Điểm = Tỷ lệ * điểm tối đa</t>
  </si>
  <si>
    <t>2.3</t>
  </si>
  <si>
    <t xml:space="preserve">Báo cáo số liệu chi </t>
  </si>
  <si>
    <t>Điều tra xã hội</t>
  </si>
  <si>
    <t>Điểm = Tỷ lệ* Điểm tối đa</t>
  </si>
  <si>
    <t>Hoạt động kinh tế số</t>
  </si>
  <si>
    <t>6.1</t>
  </si>
  <si>
    <t>Tỷ lệ * điểm tối đa</t>
  </si>
  <si>
    <t>- Tỷ lệ ≥ 80%: điểm tối đa
- Tỷ lệ &lt; 80%: điểm = (tỷ lệ/80%) * điểm tối đa</t>
  </si>
  <si>
    <t>- Tỷ lệ ≥ 50%: điểm tối đa
- Tỷ lệ &lt; 50%: điểm = (tỷ lệ/50%) * điểm tối đa</t>
  </si>
  <si>
    <t>Số tiêu chí:</t>
  </si>
  <si>
    <t>Ghi chú</t>
  </si>
  <si>
    <t>Cách xác định tiêu chí</t>
  </si>
  <si>
    <t>Nguồn tham khảo</t>
  </si>
  <si>
    <t>- Đã có chuyên mục và số lượng tin, bài về Chuyển đổi số trong năm đạt:</t>
  </si>
  <si>
    <t>Link</t>
  </si>
  <si>
    <t xml:space="preserve">+ Từ 20 trở lên: điểm tối đa; </t>
  </si>
  <si>
    <t>+ Từ 10 đến 19: 1/2 điểm tối đa;</t>
  </si>
  <si>
    <t xml:space="preserve">+ Dưới 10: 1/4 điểm tối đa; </t>
  </si>
  <si>
    <t>- Chưa có chuyên mục: 0 điểm</t>
  </si>
  <si>
    <t>- Đã tổ chức: Điểm tối đa</t>
  </si>
  <si>
    <t>- Chưa có: 0 điểm</t>
  </si>
  <si>
    <t>Có sáng kiến, phong trào thi đua để tuyên truyền, nâng cao nhận thức về Chuyển đổi số</t>
  </si>
  <si>
    <t>Tổ chức các cuộc thi, tìm hiểu, hình thức tuyên truyền, phổ biến…về Chuyển đổi số</t>
  </si>
  <si>
    <t>Văn bản/Tin bài</t>
  </si>
  <si>
    <t>Các tài liệu, văn bản</t>
  </si>
  <si>
    <t xml:space="preserve">Văn bản/Tin bài… </t>
  </si>
  <si>
    <t>- Không có: 0 điểm</t>
  </si>
  <si>
    <t>- Đã ban hành: Điểm tối đa</t>
  </si>
  <si>
    <t>- Chưa ban hành: 0 điểm</t>
  </si>
  <si>
    <t>NĐ 43/2011; 61/2018/NĐ-CP</t>
  </si>
  <si>
    <t>Đã có kế hoạch và tính tỷ lệ hồ sơ được tạo, lưu giữ, chia sẻ dữ liệu điện tử theo quy định như sau:</t>
  </si>
  <si>
    <t>- Đã ban hành Kế hoạch: 1/3 Điểm tối đa;</t>
  </si>
  <si>
    <t>Nghị Định số 45/2020/NĐ-CP</t>
  </si>
  <si>
    <t>- Triển khai: Tỷ lệ hồ sơ được tạo, lưu giữ, chia sẻ dữ liệu điện tử theo quy định: Tỷ lệ* Điểm tối đa.</t>
  </si>
  <si>
    <t>Trường hợp lớn hơn Điểm tối đa thì tính thành Điểm tối đa</t>
  </si>
  <si>
    <t>- Tỉ lệ = b/a.</t>
  </si>
  <si>
    <t>- Đã có QĐ thành lập/giao nhiệm vụ: Điểm tối đa</t>
  </si>
  <si>
    <t>- Chưa thành lập: 0 điểm</t>
  </si>
  <si>
    <t>- Tổng số chi NSNN cho Chính quyền số</t>
  </si>
  <si>
    <t>- Tỷ lệ chi cho Chính quyền số ≥ 01%: Điểm tối đa;</t>
  </si>
  <si>
    <t>- Tỷ lệ chi cho Chính quyền số &lt; 01%: Tỷ lệ chi*Điểm tối đa/1%;</t>
  </si>
  <si>
    <t>- Số máy tính của CBCC được kết nối mạng Internet băng rộng (gọi là a)</t>
  </si>
  <si>
    <t>Điểm = Tỷ lệ * Điểm tối đa</t>
  </si>
  <si>
    <t>- Tỷ lệ: b/a</t>
  </si>
  <si>
    <t>Điểm = Tỷ lệ *Điểm tối đa</t>
  </si>
  <si>
    <t>- Tỷ lệ = b/a</t>
  </si>
  <si>
    <t>- Chưa xây dựng/thuê: 0 điểm</t>
  </si>
  <si>
    <t>- Tỷ lệ = b/a.</t>
  </si>
  <si>
    <t>- Chưa thực hiện: 0 điểm</t>
  </si>
  <si>
    <t>- Tổng số CSDL trong Danh mục CSDL của Tỉnh, TP = a;</t>
  </si>
  <si>
    <t>- Tổng số CSDL trong Danh mục CSDL của Tỉnh, TP đã triển hai kết nối, chia sẻ với LGSP = b;</t>
  </si>
  <si>
    <t>- Chưa: 0 điểm</t>
  </si>
  <si>
    <t>Có tài liệu chứng minh</t>
  </si>
  <si>
    <t>- Có sử dụng: Điểm tối đa</t>
  </si>
  <si>
    <t>Tỷ lệ CBCC có tài khoản thư điện tử chính thức</t>
  </si>
  <si>
    <t>- Tỷ lệ = b/a * 100%</t>
  </si>
  <si>
    <t>Tỷ lệ CBCC được gắn định danh số trong xử lý công việc</t>
  </si>
  <si>
    <t>Lưu ý: CBCC có tài khoản trên hệ thống xử lý văn bản, điều hành…được coi là gắn định danh số trong xử lý công việc.</t>
  </si>
  <si>
    <t>Điểm= (b/a) * Điểm tối đa *1/2 + (c/a) * Điểm tối đa</t>
  </si>
  <si>
    <t>Tỷ lệ cán bộ lãnh đạo được cấp chứng thư số</t>
  </si>
  <si>
    <t>- Tổng số lần giám sát, kiểm tra của cơ quan quản lý của tỉnh (gọi là a);</t>
  </si>
  <si>
    <t>Căn cứ QĐ số 749/2020/QĐ-TTg</t>
  </si>
  <si>
    <t>- Tổng số lần giám sát, kiểm tra của cơ quan quản lý của tỉnh được thực hiện hoạt động kiểm tra thông qua môi trường số và hệ thống thông tin (gọi là b);</t>
  </si>
  <si>
    <t>Tỷ lệ* Điểm tối đa</t>
  </si>
  <si>
    <t>100% DVC đủ điều kiện lên trực tuyến mức độ 4</t>
  </si>
  <si>
    <t>Mức độ hài lòng của người dân, doanh nghiệp khi sử dụng DVCTT</t>
  </si>
  <si>
    <t>- Tổng số người dân, doanh nghiệp tham gia đánh giá mức độ hài lòng (gọi là a);</t>
  </si>
  <si>
    <t>- Số lượng người dân, doanh nghiệp đánh giá là hài lòng khi sử dụng DVCTT (gọi là b)</t>
  </si>
  <si>
    <t>- Tỷ lệ =b/a</t>
  </si>
  <si>
    <t>- Tổng số CQNN thuộc Tỉnh, TP (gọi là a)</t>
  </si>
  <si>
    <t>- Số lượng CQNN thuộc Tỉnh, TP có Trang TTĐT (gọi là b);</t>
  </si>
  <si>
    <t>Cung cấp các thông tin theo quy định</t>
  </si>
  <si>
    <t>Cổng TTĐT công khai thông tin đầy đủ theo từng nội dung quy định tại chương 2, Nghị định 43/2011/NĐ-CP ngày 13/6/2011 của Chính phủ hoặc văn bản thay thế</t>
  </si>
  <si>
    <t>- Nếu cung cấp đầy đủ thông tin theo quy định thì đạt Điểm tối đa;</t>
  </si>
  <si>
    <t>Căn cứ NĐ 43/2011/NĐ-CP và mục tiêu tại NQ số 17/2019/NQ-CP</t>
  </si>
  <si>
    <t>- Nếu cung cấp không đầy đủ thông tin theo quy định: 0 điểm.</t>
  </si>
  <si>
    <t>Chỉ số phải báo cáo</t>
  </si>
  <si>
    <t>- Có chức năng: Điểm tối đa</t>
  </si>
  <si>
    <t>An toàn, an ninh mạng</t>
  </si>
  <si>
    <t>Điểm = tỷ lệ * Điểm tối đa</t>
  </si>
  <si>
    <t>Tỷ lệ hộ sản xuất kinh doanh cá thể sử dụng thương mại điện tử</t>
  </si>
  <si>
    <t>Tỷ lệ người dân có hồ sơ sức khoẻ điện tử</t>
  </si>
  <si>
    <t>Tỷ lệ hợp tác xã sử dụng thương mại điện tử</t>
  </si>
  <si>
    <t>a = Tổng số hợp tác xã sử dụng thương mại điện tử;
b = Tổng số hợp tác xã trên địa bàn tỉnh (được khảo sát);
Tỷ lệ = a/b</t>
  </si>
  <si>
    <t xml:space="preserve">Tỷ lệ thương nhân có giao dịch thương mại điện tử </t>
  </si>
  <si>
    <t xml:space="preserve">Tỷ lệ hộ sản xuất nông, lâm, thủy sản có giao dịch thương mại điện tử </t>
  </si>
  <si>
    <t>Tỷ lệ phủ sóng mạng di động</t>
  </si>
  <si>
    <t>Tỷ lệ dân số được phủ sóng bởi mạng di động</t>
  </si>
  <si>
    <t>Tỷ lệ dân số được phủ mạng Internet băng rộng cáp quang</t>
  </si>
  <si>
    <t xml:space="preserve">Tỷ lệ cá nhân, tổ chức sử dụng phương tiện thanh toán không dùng tiền mặt qua các kênh thanh toán điện tử </t>
  </si>
  <si>
    <t>Văn bản/Tài liệu/Tin bài</t>
  </si>
  <si>
    <t>- Đang xin ý kiến: ½ Điểm tối đa</t>
  </si>
  <si>
    <t>- Chưa ban hành, chưa xin ý kiến: 0 điểm</t>
  </si>
  <si>
    <t>- Tỷ lệ từ 50% trở lên: Điểm tối đa.</t>
  </si>
  <si>
    <t>- Tỷ lệ dưới 50%: Điểm = Tỷ lệ/50% * điểm tối đa</t>
  </si>
  <si>
    <t>- Tổng số hồ sơ được tạo, lưu giữ, chia sẻ dữ liệu điện tử theo quy định (gọi là a);</t>
  </si>
  <si>
    <t>- Tổng số hạng mục dữ liệu đã được số hóa (gọi là b);</t>
  </si>
  <si>
    <t>- Tổng số cán bộ lãnh đạo cấp Sở và tương đương (gọi là a)</t>
  </si>
  <si>
    <t>- Tổng số chế độ báo cáo thuộc phạm vi quản lý của địa phương không phải báo cáo Chính phủ, Thủ tướng Chính phủ (gọi là a)</t>
  </si>
  <si>
    <t>- Số chế độ báo cáo thuộc phạm vi quản lý của bộ, ngành, địa phương không phải báo cáo Chính phủ, Thủ tướng Chính phủ được triển khai trên Hệ thống thông tin báo cáo của địa phương (gọi là b)</t>
  </si>
  <si>
    <t xml:space="preserve"> </t>
  </si>
  <si>
    <t>Người đứng đầu Sở, ngành chủ trì, chỉ đạo trong cuộc họp đơn vị mình về Chuyển đổi số, Chính quyền số</t>
  </si>
  <si>
    <t>- Chưa có Ban chỉ đạo hoặc có nhưng Trưởng ban không phải Lãnh đạo Sở, ngành, TP: 0 điểm</t>
  </si>
  <si>
    <t>Sở, ngành</t>
  </si>
  <si>
    <t>Sở, Ngành</t>
  </si>
  <si>
    <t>Quy chế hoạt động của Cổng hoặc trang  Thông tin điện tử của Sở, ngành</t>
  </si>
  <si>
    <t>Kế hoạch và triển khai việc số hóa kết quả giải quyết thủ tục hành chính còn hiệu lực của Sở ngành</t>
  </si>
  <si>
    <t>Thực hiện đúng Kiến trúc Chính quyền điện tử cấp tỉnh</t>
  </si>
  <si>
    <t>- Đã thực hiện đúng theo kiến trúc chính quyền điện tử  của tỉnh: Điểm tối đa</t>
  </si>
  <si>
    <t>Tỷ lệ máy tính sở, ngành được kết nối vào mạng truyền số liệu chuyên dùng của cơ quan Đảng, Nhà nước</t>
  </si>
  <si>
    <t>- Đã tư vấn xây dựng/thuê  kho lưu dữ liệu đáp ứng tiêu chuẩn theo quy định của Nhà nước: Điểm tối đa</t>
  </si>
  <si>
    <t>- Đã  kết nối: Điểm tối đa;</t>
  </si>
  <si>
    <t>Tỷ lệ các ứng dụng có dữ liệu dùng chung của Sở ngành được kết nối, sử dụng qua LGSP</t>
  </si>
  <si>
    <t>- Tổng số các ứng dụng có dữ liệu dùng chung của Sở, ngành (gọi là a);</t>
  </si>
  <si>
    <t>- Tổng số các ứng dụng có dữ liệu dùng chung của Sở ngành được kết nối, sử dụng qua LGSP (gọi là b).</t>
  </si>
  <si>
    <t>Ban hành kế hoạch xây dựng và phát triển danh mục dữ liệu Sở, ngành</t>
  </si>
  <si>
    <t>Tỷ lệ CSDL trong Danh mục CSDL của Sở, ngành đã được phê duyệt kế hoạch triển khai/quy chuẩn hoặc quy định kỹ thuật về cấu trúc dữ liệu/quy chế, quy trình khai thác, sử dụng, trao đổi, chia sẻ dữ liệu</t>
  </si>
  <si>
    <t>- Tổng số CSDL trong Danh mục CSDL của Sở, ngành đã được phê duyệt kế hoạch triển khai/quy chuẩn hoặc quy định kỹ thuật về cấu trúc dữ liệu/quy chế, quy trình = b;</t>
  </si>
  <si>
    <t>Tỷ lệ CSDL trong Danh mục CSDL của Sở, ngành đã xây dựng và đưa vào vận hành, khai thác</t>
  </si>
  <si>
    <t>- Tổng số CSDL trong Danh mục CSDL của Sở, ngành = a;</t>
  </si>
  <si>
    <t>- Tổng số CSDL trong Danh mục CSDL của Sở, ngành đã được đưa vào vận hành, khai thác = b;</t>
  </si>
  <si>
    <t>Tỷ lệ CSDL trong Danh mục CSDL của  Sở, ngành đã triển khai kết nối, chia sẻ với LGSP</t>
  </si>
  <si>
    <t>Tỷ lệ trao đổi văn bản điện tử có chữ ký số chuyên dùng của sở ngành</t>
  </si>
  <si>
    <t>Tỷ lệ các chế độ báo cáo thuộc phạm vi quản lý của Sở ngành được triển khai trên Hệ thống thông tin báo cáo của tỉnh</t>
  </si>
  <si>
    <t>Tỷ lệ hoạt động giám sát, kiểm tra của Sở, ngành được thực hiện thông qua môi trường số và hệ thống thông tin của cơ quan quản lý.</t>
  </si>
  <si>
    <t>Đã có Trang thông tin điện tử</t>
  </si>
  <si>
    <t xml:space="preserve">Trang thông tin tổng hợp có cho phép người dân, doanh nghiệp giao tiếp trực tuyến theo thời gian thực </t>
  </si>
  <si>
    <t>Không có đạt điểm =0</t>
  </si>
  <si>
    <t>Tỷ lệ CBCC được tập huấn, bồi dưỡng, phổ cập kỹ năng số cơ bản</t>
  </si>
  <si>
    <t>Tổ chức tuyên truyền, phổ biến  về chuyển đổi số cho cán bộ, công chức, viên chức và người lao động</t>
  </si>
  <si>
    <t>Sở, ngành có bộ phận/đơn vị và nhân sự đảm nhận nhiệm vụ về chuyển đổi số</t>
  </si>
  <si>
    <t>- Tỷ lệ chi cho Chính quyền số = tổng NSNN chi cho Chính quyền số/tổng chi NSNN của sở, ngành</t>
  </si>
  <si>
    <t>Kho Cơ Sở dữ sở, ngành đã Triển khai kết nối với trục LGSP</t>
  </si>
  <si>
    <t>Ban hành Danh mục CSDL của Sở, ngành</t>
  </si>
  <si>
    <t>- Tổng số văn bản đi được trao đổi của các cơ quan, đơn vị thuộc tỉnh (trừ văn bản mật) (gọi là a).</t>
  </si>
  <si>
    <t>- Tổng số văn bản đi của các cơ quan, đơn vị thuộc tỉnh  được gửi dưới dạng văn bản điện tử song song với bản giấy (gọi là b).</t>
  </si>
  <si>
    <t>- Tổng số văn bản đi của các cơ quan, đơn vị thuộc tỉnh  được gửi hoàn toàn dưới dạng điện tử, không kèm văn bản giấy (gọi là c).</t>
  </si>
  <si>
    <t>Tỷ lệ các chế độ báo cáo thuộc phạm vi quản lý của Sở, ngành không phải báo cáo trên Hệ thống thông tin báo cáo của tỉnh</t>
  </si>
  <si>
    <t>- Tổng số chế độ báo cáo thuộc phạm vi quản lý của Sở, ngành đươc triển khai trên hệ thông của tỉnh (gọi là a)</t>
  </si>
  <si>
    <t>- Số chế độ báo cáo thuộc phạm vi quản lý của Sở ngành được triển khai trên Hệ thống thông tin báo cáo của địa phương và kết nối với Hệ thống thông tin báo cáo Chính phủ (gọi là b)</t>
  </si>
  <si>
    <t>Đã tham gia vào hệ thống phòng chống mã độc của tỉnh</t>
  </si>
  <si>
    <t>- Đã tham gia: Điểm tối đa</t>
  </si>
  <si>
    <t>- Chưa tham gia: 0 điểm</t>
  </si>
  <si>
    <t>Đã tham gia vào hệ thông bảo vệ 4 lớp của tỉnh</t>
  </si>
  <si>
    <t>Tổng điểm</t>
  </si>
  <si>
    <t>Cơ quan, đơn vị có cán bộ, công chức đươc giao phụ trách CNTT</t>
  </si>
  <si>
    <t>Đơn vị đã có chương trình, kế hoạch đào tạo, tập huấn về chuyển đổi số, kỹ năng số cho CBCCVC</t>
  </si>
  <si>
    <t>Tỷ lệ Lãnh đạo cơ quan, đơn vị đã tham gia ít nhất 1 khóa đào tạo, tập huấn về chuyển đổi số, kỹ năng số</t>
  </si>
  <si>
    <t>- Có chương trình, kế hoạch đào tạo và đã triển khai: điểm tối đa 
- Có chương trình, kế hoạch đào tạo nhưng chưa triển khai: 1/2 điểm tối đa
- Không có: 0 điểm</t>
  </si>
  <si>
    <t>Tỷ lệ hồ sơ được tiếp nhận trực tuyến của các DVCTT mức độ 3, mức độ 4 trong năm</t>
  </si>
  <si>
    <t>Tỷ lệ hồ sơ TTHC được cập nhật kết quả giải quyết  trên hệ thống</t>
  </si>
  <si>
    <t>Cập nhật đầy đủ thông tin về DVC theo quy định</t>
  </si>
  <si>
    <t>- Có đầy đủ thông tin: Điểm tối đa
- Không đầy đủ: 0</t>
  </si>
  <si>
    <t>Tỷ lệ hồ sơ TTHC được tiếp nhận qua dịch vụ BCCI trong năm</t>
  </si>
  <si>
    <t>Tỷ lệ kết quả giải quyết TTHC được trả qua dịch vụ BCCI trong năm</t>
  </si>
  <si>
    <t>Tỷ lệ % thực hiện các văn bản chỉ đạo có thời hạn của UBND tỉnh (các nhiệm vụ đúng hạn/ tổng số các nhiệm vụ)</t>
  </si>
  <si>
    <t>Tỷ lệ văn bản đến được chuyển thực hiện trên hệ thống QLVB&amp;ĐH</t>
  </si>
  <si>
    <t>Tỷ lệ văn bản điện tử trao đổi của cơ quan, đơn vị với các cơ quan QLNN được thực hiện theo lưu đồ soạn thảo, đăng ký, phát hành văn bản đi trên hệ thống</t>
  </si>
  <si>
    <t>Điểm = Tỷ lệ% x điểm tối đa</t>
  </si>
  <si>
    <t>Có chuyên mục về Chuyển đổi số, Chính quyền số trên Cổng/Trang thông tin điện tử của huyện, thành phố</t>
  </si>
  <si>
    <t>CHỈ SỐ CHUYỂN ĐỔI SỐ CẤP HUYỆN (PDTI) - TRỤ CỘT CHÍNH QUYỀN SỐ</t>
  </si>
  <si>
    <t>huyện, TP</t>
  </si>
  <si>
    <t>Người đứng đầu huyện, thành phố, chủ trì, chỉ đạo trong cuộc họp đơn vị mình về Chuyển đổi số, Chính quyền số</t>
  </si>
  <si>
    <t>Kế hoạch và triển khai việc số hóa kết quả giải quyết thủ tục hành chính còn hiệu lực của huyện, thành phố</t>
  </si>
  <si>
    <t>Tỷ lệ máy tính huyện, thành phố được kết nối vào mạng truyền số liệu chuyên dùng của cơ quan Đảng, Nhà nước</t>
  </si>
  <si>
    <t>Kho Cơ Sở dữ huyện, thành phố đã Triển khai kết nối với trục LGSP</t>
  </si>
  <si>
    <t>Tỷ lệ các ứng dụng có dữ liệu dùng chung của huyện, thành phố được kết nối, sử dụng qua LGSP</t>
  </si>
  <si>
    <t>Ban hành kế hoạch xây dựng và phát triển danh mục dữ liệu huyện, thành phố</t>
  </si>
  <si>
    <t>Ban hành Danh mục CSDL của huyện, thành phố</t>
  </si>
  <si>
    <t>Tỷ lệ CSDL trong Danh mục CSDL của huyện, thành phố đã được phê duyệt kế hoạch triển khai/quy chuẩn hoặc quy định kỹ thuật về cấu trúc dữ liệu/quy chế, quy trình khai thác, sử dụng, trao đổi, chia sẻ dữ liệu</t>
  </si>
  <si>
    <t>Tỷ lệ CSDL trong Danh mục CSDL của huyện, thành phố đã xây dựng và đưa vào vận hành, khai thác</t>
  </si>
  <si>
    <t xml:space="preserve">Tỷ lệ trao đổi văn bản điện tử có chữ ký số chuyên dùng </t>
  </si>
  <si>
    <t>Tỷ lệ các chế độ báo cáo thuộc phạm vi quản lý của huyện, thành phố không phải báo cáo trên Hệ thống thông tin báo cáo của tỉnh</t>
  </si>
  <si>
    <t>huyên, TP</t>
  </si>
  <si>
    <t>Sở thông tin và Truyên thông đánh giá</t>
  </si>
  <si>
    <t>Sở Thông tin và truyền thông đánh giá</t>
  </si>
  <si>
    <t>Có chuyên mục về Chuyển đổi số, Chính quyền số trên Cổng/Trang thông tin điện tử của xã, phường</t>
  </si>
  <si>
    <t>Tỷ lệ máy tính xã, phường được kết nối vào mạng truyền số liệu chuyên dùng của cơ quan Đảng, Nhà nước</t>
  </si>
  <si>
    <t>Xã, phường</t>
  </si>
  <si>
    <t>Ngân sách hàng năm cho Ứng dụng CNTT và CĐS phục vụ hoạt động của đơn vị</t>
  </si>
  <si>
    <t xml:space="preserve">Đã lập đề cương hoặc thiết kế cơ sở xây dựng kho cơ sở dữ liệu của sở, ngành </t>
  </si>
  <si>
    <t>Chỉ số chính</t>
  </si>
  <si>
    <t>Tiêu chí</t>
  </si>
  <si>
    <t>Sở TTTT đánh giá</t>
  </si>
  <si>
    <t>1.1</t>
  </si>
  <si>
    <t>1.2</t>
  </si>
  <si>
    <t>2.1</t>
  </si>
  <si>
    <t>2.4</t>
  </si>
  <si>
    <t>3.1</t>
  </si>
  <si>
    <t>3.2</t>
  </si>
  <si>
    <t>3.3</t>
  </si>
  <si>
    <t>4.1</t>
  </si>
  <si>
    <t>4.2</t>
  </si>
  <si>
    <t>4.3</t>
  </si>
  <si>
    <t>5.1</t>
  </si>
  <si>
    <t>5.2</t>
  </si>
  <si>
    <t>5.3</t>
  </si>
  <si>
    <t>6.2</t>
  </si>
  <si>
    <t>7.1</t>
  </si>
  <si>
    <t>7.2</t>
  </si>
  <si>
    <t>Kế hoạch, chương trình, đề án về chuyển đổi số, phát triển chính quyền số theo giai đoạn</t>
  </si>
  <si>
    <t>Kế hoạch, chương trình, đề án về chuyển đổi số, phát triển chính quyền số cụ thể hàng năm</t>
  </si>
  <si>
    <t>Tuyên truyền về chuyển đổi số, kinh tế số, xã hội số trên Đài phát thanh cấp xã</t>
  </si>
  <si>
    <t>- Trưởng ban là Chủ tịch UBND cấp xã điểm tối đa</t>
  </si>
  <si>
    <t>- Chưa có Ban chỉ đạo hoặc có nhưng Trưởng ban không phải Lãnh đạo UBND cấp xã: 0 điểm</t>
  </si>
  <si>
    <t>- Chủ tịch UBND cấp xã chủ trì, chỉ đạo trong cuộc họp cấp Sở, ngành về Chuyển đổi số, Chính quyền số: Điểm tối đa;</t>
  </si>
  <si>
    <t>- Phó Chủ tịch UBND cấp xã chủ trì, chỉ đạo trong cuộc họp về Chuyển đổi số, Chính quyền số: 1/2 Điểm tối đa;</t>
  </si>
  <si>
    <t>Huyện, thành phố có bộ phận/đơn vị và nhân sự đảm nhận nhiệm vụ về chuyển đổi số</t>
  </si>
  <si>
    <t>1.3</t>
  </si>
  <si>
    <t>3.4</t>
  </si>
  <si>
    <t>3.5</t>
  </si>
  <si>
    <t>Tỷ lệ hồ sơ TTHC được cập nhật kết quả giải quyết trên hệ thống</t>
  </si>
  <si>
    <t>- Tổng số dự thảo VBQPPL của đơn vị được xây dựng trong năm (gọi là a);</t>
  </si>
  <si>
    <t>Sở , ngành</t>
  </si>
  <si>
    <t>- Tổng số CSDL trong Danh mục CSDL của Sở ngành = a;</t>
  </si>
  <si>
    <t>- Tổng số máy tính của Sở, ngành (gọi là a)</t>
  </si>
  <si>
    <t>- Số lượng máy tính của sở, ngành được kết nối vào mạng truyền số liệu chuyên dùng của cơ quan Đảng, Nhà nước (gọi là b)</t>
  </si>
  <si>
    <t>- Có quyết định giao nhiệm vụ: Điểm tối đa</t>
  </si>
  <si>
    <t>- Chưa có quyết định: 0 điểm</t>
  </si>
  <si>
    <t>Đã có: điểm tối đa</t>
  </si>
  <si>
    <t>Chưa có: 0 điểm</t>
  </si>
  <si>
    <t>Link trang</t>
  </si>
  <si>
    <t>Cổng/trang TTĐT công khai thông tin đầy đủ theo từng nội dung quy định tại chương 2, Nghị định 43/2011/NĐ-CP ngày 13/6/2011 của Chính phủ hoặc văn bản thay thế</t>
  </si>
  <si>
    <t>- Số lượng dự thảo văn bản QPPL được đăng trên cổng/trang TTĐT của sở, ngành để xin ý kiến đóng góp của người dân (gọi là b);</t>
  </si>
  <si>
    <t>Quy chế hoạt động của Cổng hoặc trang Thông tin điện tử của huyện, thành phố</t>
  </si>
  <si>
    <t xml:space="preserve"> '- Tổng số máy tính của CBCC tại CQNN của huyện (gọi là a)</t>
  </si>
  <si>
    <t>- Số máy tính của CBCC được kết nối vào mạng truyền số liệu chuyên dùng của cơ quan Đảng, Nhà nước (gọi là b)</t>
  </si>
  <si>
    <t>- Tổng số các ứng dụng có dữ liệu dùng chung của huyện, thành phố (gọi là a);</t>
  </si>
  <si>
    <t>- Tổng số các ứng dụng có dữ liệu dùng chung của  huyện, thành phố được kết nối, sử dụng qua LGSP (gọi là b).</t>
  </si>
  <si>
    <t>Chủ tịch UBND xã/phường là Trưởng ban Ban chỉ đạo Chuyển đổi số của cơ quan, đơn vị</t>
  </si>
  <si>
    <t>Người đứng đầu xã, phường, chủ trì, chỉ đạo trong cuộc họp đơn vị mình về Chuyển đổi số</t>
  </si>
  <si>
    <t>- Tổng số máy tính của CBCC tại CQNN của xã (gọi là b)</t>
  </si>
  <si>
    <t>- Tổng số CQNN cấp xã (gọi là a)</t>
  </si>
  <si>
    <t>- số lượng CQNN cấp xã được kết nối vào mạng truyền số liệu chuyên dùng của cơ quan Đảng, Nhà nước (gọi là b)</t>
  </si>
  <si>
    <t>- Tổng số CBCC của xã (gọi là a)</t>
  </si>
  <si>
    <t>- Tổng số CBCC của xã Có tài khoản thư điện tử chính thức (gọi là b)</t>
  </si>
  <si>
    <t>- Tổng số CBCC của xã được gắn định Danh số trong xử lý công việc (gọi là b)</t>
  </si>
  <si>
    <t>- Tổng số cán bộ lãnh đạo cấp xã và tương đương (gọi là a)</t>
  </si>
  <si>
    <t>- Tổng số lượng CBCC của xã (gọi là a);</t>
  </si>
  <si>
    <t>- Số lượng CBCC được tập huấn, bồi dưỡng, phổ cập kỹ năng số cơ bản của xã (gọi là b);</t>
  </si>
  <si>
    <t>QĐ số 749/QĐ-TTg</t>
  </si>
  <si>
    <t>QĐ số 942/QĐ-TTg</t>
  </si>
  <si>
    <t>QĐ số 942/QĐ-TTg và Điều 21 NĐ số 47/NĐ-CP</t>
  </si>
  <si>
    <t>Nghị định số 47/2020/NĐ-CP</t>
  </si>
  <si>
    <t> Nghị định số 47/2020/NĐ-CP</t>
  </si>
  <si>
    <t>Báo cáo chỉ số TMĐT, QĐ số 645/QĐ-TTg</t>
  </si>
  <si>
    <t> </t>
  </si>
  <si>
    <t>Tỷ lệ Dịch vụ công trực tuyến mức độ 3, mức độ 4 có phát sinh hồ sơ trong kỳ</t>
  </si>
  <si>
    <t>Số hồ sơ dịch vụ công trực tuyến mức 3,4 phát sinh trong kỳ (gọi là a)</t>
  </si>
  <si>
    <t>Số hồ sơ dịch vụ công trực tuyến mức 3,4 được thực hiện trực tuyến (gọi là b)</t>
  </si>
  <si>
    <t>- Trưởng ban là Phó Chủ tịch UBND cấp xã: 1/2 điểm tối đa;</t>
  </si>
  <si>
    <t>Có chuyên mục về Chuyển đổi số, Chính quyền số trên Cổng/Trang thông tin điện tử của Sở, ban, ngành</t>
  </si>
  <si>
    <t>- Trưởng ban là Phó Giám đốc, phó ngành: 1/2 điểm tối đa;</t>
  </si>
  <si>
    <t>- Trưởng ban là giám đốc sở, trưởng ngành: điểm tối đa</t>
  </si>
  <si>
    <t>Tỷ lệ máy tính của tại Sở, ngành được kết nối mạng Internet băng rộng (trừ máy tính soạn thảo văn bản mật)</t>
  </si>
  <si>
    <t>Sở, ngành đã có dữ liệu mở được đăng tải trên cổng dữ liệu mở hoặc cổng thông tin của tỉnh.</t>
  </si>
  <si>
    <t>- Tổng số văn bản được giao gọi là a</t>
  </si>
  <si>
    <t>- Tổng số văn bản đúng hạn gọi là b</t>
  </si>
  <si>
    <t>- Tổng số văn bản trao đổi gọi là a</t>
  </si>
  <si>
    <t>- Tổng số văn bản được được thực hiện theo lưu đồ soạn thảo, đăng ký, phát hành văn bản đi trên hệ thống gọi là b</t>
  </si>
  <si>
    <t>Điểm = Tỷ lệ (b/a)* điểm tối đa</t>
  </si>
  <si>
    <t>- Tổng số cán bộ lãnh đạo cấp Sở và tương đương được cấp chứng thư số (gọi là b)</t>
  </si>
  <si>
    <t>Điểm = Tỷ lệ (b/a) * điểm tối đa</t>
  </si>
  <si>
    <t>- Điểm = Tỷ lệ (b/a)*Điểm tối đa</t>
  </si>
  <si>
    <t>- Tổng số Hồ sơ TTHC  (gọi là a)
- Tổng số hồ sơ được cập nhật kết quả giải quyết(gọi là b)</t>
  </si>
  <si>
    <t>Điểm = Tỷ lệ (b/a)* Điểm tối đa</t>
  </si>
  <si>
    <t>Điểm = tỷ lệ (b/a)* Điểm tối đa</t>
  </si>
  <si>
    <t>Người đứng đầu sở, ngành là Trưởng ban Ban chỉ đạo chuyển đổi số của đơn vị</t>
  </si>
  <si>
    <t>Người đứng đầu huyện, thành phố là Trưởng ban Ban chỉ đạo chuyển đổi số của đơn vị</t>
  </si>
  <si>
    <t>- Trưởng ban là Chủ tịch huyện, thành phố: điểm tối đa</t>
  </si>
  <si>
    <t>- Trưởng ban là Phó chủ tịch huyện, thành phố: 1/2 điểm tối đa;</t>
  </si>
  <si>
    <t>- Chưa có Ban chỉ đạo hoặc có nhưng Trưởng ban không phải Lãnh đạo huyện, thành phố: 0 điểm</t>
  </si>
  <si>
    <t>- Chủ tịch huyện, thành phố chủ trì, chỉ đạo trong cuộc họp cấp huyện về Chuyển đổi số, Chính quyền số: Điểm tối đa;</t>
  </si>
  <si>
    <t>- Phó chủ tịch huyện, thành phố chủ trì, chỉ đạo trong cuộc họp cấp huyện về Chuyển đổi số, Chính quyền số: 1/2 Điểm tối đa;</t>
  </si>
  <si>
    <t xml:space="preserve">Kế hoạch, chương trình, đề án về chuyển đổi số, phát triển chính quyền số theo giai đoạn </t>
  </si>
  <si>
    <t>Điểm = Tỷ lệ (b/a)*Điểm tối đa</t>
  </si>
  <si>
    <t>Điểm = Tỷ lệ (b/a) *Điểm tối đa</t>
  </si>
  <si>
    <t>- Đã có 01 tập (dataset), tính cho đến điểm tối đa</t>
  </si>
  <si>
    <t xml:space="preserve">Điểm= (b/a) * Điểm tối đa </t>
  </si>
  <si>
    <t>- Tổng số văn bản đi của các cơ quan, đơn vị thuộc tỉnh  có chữ ký số chuyên dùng (gọi là b).</t>
  </si>
  <si>
    <t>-Tổng số lãnh đạo đơn vị gọi là a
- Số lãnh đạo đã tham gia ít nhất 1 khóa đào tạo, tập huấn về chuyển đổi số, kỹ năng số gọi là b</t>
  </si>
  <si>
    <t>-Đã có chuyên mục và số lượng tin, bài về Chuyển đổi số trong năm đạt:</t>
  </si>
  <si>
    <t>Tỷ lệ doanh nghiệp/hộ sản xuất kinh doanh tham gia sàn thương mại điện tử</t>
  </si>
  <si>
    <t>- Tổng số cán bộ lãnh đạo cấp xã và tương đương được cấp chứng thư số (gọi là b)</t>
  </si>
  <si>
    <t>-Tỷ lệ = a/b</t>
  </si>
  <si>
    <t>Kế hoạch và triển khai việc số hóa kết quả giải quyết thủ tục hành chính còn hiệu lực của cấp xã</t>
  </si>
  <si>
    <t>Xã, phường, Thị trấn</t>
  </si>
  <si>
    <t>- Đã ban hành Kế hoạch: 1/2 Điểm tối đa;</t>
  </si>
  <si>
    <t>Xã, phường, thị trấn có bộ phận/đơn vị và nhân sự đảm nhận nhiệm vụ về chuyển đổi số</t>
  </si>
  <si>
    <t>Quyết định thành lập Tổ công tác chuyển đổi số của cấp xã do chủ tịch UBND xã, phường, thị trấn làm tổ trưởng</t>
  </si>
  <si>
    <t>Xã, phường, thị trấn</t>
  </si>
  <si>
    <t>Tỷ lệ máy tính của  xã, phường  phố được kết nối mạng Internet băng rộng (trừ máy tính soạn thảo văn bản mật)</t>
  </si>
  <si>
    <t>- Điểm tỷ lệ DVCTT mức độ 3, 4 có phát sinh HSTT được tính như sau:
- Điểm = b/a*Điểm tối đa</t>
  </si>
  <si>
    <t>- Từ 70% số hồ sơ giải quyết DVC mức độ 3, mức độ 4 trở lên: điểm tối đa
- Dưới 70% số hồ sơ giải quyết TTHC: 0</t>
  </si>
  <si>
    <t>- Từ 40% số hồ sơ trở lên: điểm tối đa
- Từ 20% - dưới 40% số hồ sơ thì điểm đánh giá được tính theo công thức (Tỷ lệ % số hồ sơ)/40%*điểm tối đa
- Dưới 20% số hồ sơ: 0</t>
  </si>
  <si>
    <t xml:space="preserve">Yêu cầu làm theo form excel </t>
  </si>
  <si>
    <t>Tỷ lệ hồ sơ giải quyết trực tuyến của các Dịch vụ công trực tuyến mức độ 3, mức độ 4 trong kỳ của cơ quan, đơn vị</t>
  </si>
  <si>
    <t>- 100% số hồ sơ TTHC: điểm tối đa
- Từ 80% - dưới 100% số hồ sơ TTHC: 1/2 điểm tối đa
- Dưới 80% số hồ sơ TTHC: 0</t>
  </si>
  <si>
    <t>- Từ 10% số hồ sơ TTHC trở lên: điểm tối đa
- Dưới 10% số hồ sơ: 0</t>
  </si>
  <si>
    <t>link trang thông tin</t>
  </si>
  <si>
    <t>Có đạt điểm tối đa</t>
  </si>
  <si>
    <t>Thang điểm: 350</t>
  </si>
  <si>
    <t>Tổng cộng (điểm)</t>
  </si>
  <si>
    <t>Thực hiện, triển khai Kế hoạch, chương trình, đề án theo giai đoạn của huyện, thành phố</t>
  </si>
  <si>
    <t>4.4</t>
  </si>
  <si>
    <t>4.5</t>
  </si>
  <si>
    <t>a =.Tổng số hộ kinh doanh cá thể phi nông nghiệp;
b = Tổng số hộ kinh doanh cá thể phi nông nghiệp có sử dụng thương mại điện tử;
Tỷ lệ = b/a</t>
  </si>
  <si>
    <t>a =Tổng số dân trên địa bàn 
b = Tổng số thương nhân có giao dịch điện tử
Tỷ lệ = b/a</t>
  </si>
  <si>
    <t>a= Dân số trung bình trong năm trên địa bàn
b = Dân số trong phạm vi phủ mạng Internet băng rộng cáp quang
Tỷ lệ = b/a</t>
  </si>
  <si>
    <t>a = Tổng số dân
b = Số dân trong vùng, địa hình được phủ sóng di động băng rộng 3G, 4G, 5G
Tỷ lệ = b/a</t>
  </si>
  <si>
    <t>a = Tổng diện tích của địa bàn
b = Diện tích các vùng, khu vực đã được phủ sóng mạng di động;
Tỷ lệ = b/a</t>
  </si>
  <si>
    <t>a = Tổng số dân, tổ chức được khảo sát
b = Số cá nhân, tổ chức sử dụng phương tiện thanh toán không dùng tiền mặt qua các kênh thanh toán điện tử
Tỷ lệ = b/a</t>
  </si>
  <si>
    <t>a = tổng số người dân trên địa bàn tỉnh (được khảo sát)
b = Số người dân có hồ sơ sức khoẻ điện tử;
Tỷ lệ = b/a</t>
  </si>
  <si>
    <t>a = Tổng số doanh nghiệp/hộ sản xuất kinh doanh trên địa bàn huyện, thành phố (được khảo sát);
b = Tổng số doanh nghiệp/hộ sản xuất kinh doanh có tham gia sàn TMĐT;
Tỷ lệ = b/a</t>
  </si>
  <si>
    <t>a = Tổng số hộ sản xuất nông, lâm, thủy sản trên địa bàn 
b = Tổng số hộ sản xuất nông, lâm, thủy sản có giao dịch điện tử
Tỷ lệ = b/a</t>
  </si>
  <si>
    <t>CHỈ SỐ CHUYỂN ĐỔI SỐ CẤP XÃ, PHƯỜNG (PDTI)</t>
  </si>
  <si>
    <t>CHỈ SỐ CHUYỂN ĐỔI SỐ CẤP TỈNH (PDTI)</t>
  </si>
  <si>
    <t>BIỂU TỔNG HỢP 
Bộ chỉ số đánh giá, xếp hạng mức độ Chuyển đổi số tỉnh Tuyên Quang</t>
  </si>
  <si>
    <t>I. DTI cấp sở, ngành (DTI: Digital Transformation Index - Bộ chỉ số chuyển đổi số)</t>
  </si>
  <si>
    <t>Nhận thức số</t>
  </si>
  <si>
    <t>I</t>
  </si>
  <si>
    <t>Tên sở, ngành</t>
  </si>
  <si>
    <t>Thông tin chung</t>
  </si>
  <si>
    <t>Địa chỉ liên hệ chính thức</t>
  </si>
  <si>
    <t>Địa chỉ trang/cổng thông tin điện tử chính thức</t>
  </si>
  <si>
    <t>Số lượng hệ thống thông tin</t>
  </si>
  <si>
    <t>Tổng chi Ngân sách nhà nước cho chuyển đổi số</t>
  </si>
  <si>
    <t>Số lượng công chức</t>
  </si>
  <si>
    <t>Số lượng cơ quan/đơn vị thuộc, trực thuộc</t>
  </si>
  <si>
    <t>Số lượng viên chức</t>
  </si>
  <si>
    <t>Số lượng máy chủ vật lý</t>
  </si>
  <si>
    <t>Số lượng máy trạm</t>
  </si>
  <si>
    <t>Số lượng thủ tục hành chính</t>
  </si>
  <si>
    <t>II</t>
  </si>
  <si>
    <t>Chỉ số đánh giá</t>
  </si>
  <si>
    <t>Thể chế số</t>
  </si>
  <si>
    <t>Hạ tầng số</t>
  </si>
  <si>
    <t>Nhân lực số</t>
  </si>
  <si>
    <t>An toàn thông tin mạng</t>
  </si>
  <si>
    <t>Hoạt động chuyển đổi số</t>
  </si>
  <si>
    <t>Tổng kinh phí chi cho An toàn thông tin (ATTT)</t>
  </si>
  <si>
    <t xml:space="preserve">a=Tổng chi từ NSNN cho Chuyển đổi số (tỷ đồng).
b= Kinh phí thường xuyên từ NSNN chi cho ATTT (tỷ đồng);
 </t>
  </si>
  <si>
    <t>- Tỷ lệ=b/a;
 Thang điểm:
 Mức 1 ≥ 10 % (điểm tối đa)
 Mức 2 ≥ 7% (70% điểm)
 Mức 3 ≥ 3% (30% điểm)
 Mức 4 &lt;3% (0 điểm)</t>
  </si>
  <si>
    <t>6.3</t>
  </si>
  <si>
    <t>6.4</t>
  </si>
  <si>
    <t>6.5</t>
  </si>
  <si>
    <t>6.6</t>
  </si>
  <si>
    <t>6.7</t>
  </si>
  <si>
    <t>6.8</t>
  </si>
  <si>
    <t>6.9</t>
  </si>
  <si>
    <t>Sở ngành có nền tảng phân tích, xử lý dữ liệu tổng hợp tập trung, có ứng dụng trí tuệ nhân tạo (AI) để tối ưu hóa hoạt động của sở, ngành.</t>
  </si>
  <si>
    <t>Địa chỉ trang/cổng thông tin điện tử (Website/Portal) chính thức</t>
  </si>
  <si>
    <t>Số lượng dân số</t>
  </si>
  <si>
    <t>Số lượng dân số trong độ tuổi lao động</t>
  </si>
  <si>
    <t>Số lượng hộ gia đình</t>
  </si>
  <si>
    <t>Số lượng xã và tương đương</t>
  </si>
  <si>
    <t>Số lượng thôn, xóm và tương đương</t>
  </si>
  <si>
    <t>Số lượng doanh nghiệp</t>
  </si>
  <si>
    <t>Số lượng doanh nghiệp nhỏ và vừa</t>
  </si>
  <si>
    <t>Số lượng điểm phục vụ bưu chính</t>
  </si>
  <si>
    <t>Họ tên người chịu trách nhiệm cung cấp</t>
  </si>
  <si>
    <t>Đơn vị công tác</t>
  </si>
  <si>
    <t>Chức vụ</t>
  </si>
  <si>
    <t>Điện thoại liên hệ</t>
  </si>
  <si>
    <t>Email</t>
  </si>
  <si>
    <t>Tên huyện, thành phố</t>
  </si>
  <si>
    <t>Thông tin liên hệ của huyện, thành phố</t>
  </si>
  <si>
    <t>Thông tin liên hệ của sở, ngành</t>
  </si>
  <si>
    <t>- Tổng số CBCC của huyện, TP (gọi là a)</t>
  </si>
  <si>
    <t>- Tổng số CBCC của huyện, TP có tài khoản thư điện tử chính thức (gọi là b)</t>
  </si>
  <si>
    <t>- Tổng số CBCC của huyện, TP được gắn định danh số trong xử lý công việc (gọi là b)</t>
  </si>
  <si>
    <t>- Tổng số cán bộ lãnh đạo cấp huyện và tương đương (gọi là a)</t>
  </si>
  <si>
    <t>- Tổng số cán bộ lãnh đạo cấp huyện và tương đương được cấp chứng thư số (gọi là b)</t>
  </si>
  <si>
    <t>- Số chế độ báo cáo thuộc phạm vi quản lý của huyện được triển khai trên Hệ thống thông tin báo cáo của địa phương và kết nối với Hệ thống thông tin báo cáo Chính phủ (gọi là b)</t>
  </si>
  <si>
    <t>- Tổng số chế độ báo cáo thuộc phạm vi quản lý của huyện đươc triển khai trên hệ thông của tỉnh (gọi là a)</t>
  </si>
  <si>
    <t>- Số chế độ báo cáo thuộc phạm vi quản lý của địa phương không phải báo cáo Chính phủ, Thủ tướng Chính phủ được triển khai trên Hệ thống thông tin báo cáo của địa phương (gọi là b)</t>
  </si>
  <si>
    <t>Tỷ lệ  văn bản QPPL được đăng trên trang thông tin của huyện, thành phố</t>
  </si>
  <si>
    <t>- Số lượng dự thảo văn bản QPPL được đăng trên cổng/trang TTĐT của huyện, thành phố để xin ý kiến đóng góp của người dân (gọi là b);</t>
  </si>
  <si>
    <t>- Tổng số CSDL trong Danh mục CSDL của huyện, thành phố = a;</t>
  </si>
  <si>
    <t>- Tổng số CSDL trong Danh mục CSDL của huyện, thành phố đã được phê duyệt kế hoạch triển khai/quy chuẩn hoặc quy định kỹ thuật về cấu trúc dữ liệu/quy chế, quy trình = b;</t>
  </si>
  <si>
    <t>- Tổng số CSDL trong Danh mục CSDL của huyện, thành phố đã được đưa vào vận hành, khai thác = b;</t>
  </si>
  <si>
    <t>Huyện, thành phố đã có dữ liệu mở được đăng tải trên cổng dữ liệu mở hoặc cổng thông tin của tỉnh.</t>
  </si>
  <si>
    <t>Huyện, thành phố có nền tảng phân tích, xử lý dữ liệu tổng hợp tập trung, có ứng dụng trí tuệ nhân tạo (AI) để tối ưu hóa hoạt động của sở, ngành.</t>
  </si>
  <si>
    <t>Hoạt động chính quyền số</t>
  </si>
  <si>
    <t>Đô thị thông minh</t>
  </si>
  <si>
    <t>Ban hành và triển khai đề án phát triển đô thị thông minh</t>
  </si>
  <si>
    <t>Ban hành kiến trúc ICT phát triển Đô thị thông minh</t>
  </si>
  <si>
    <t>Thực hiện đo lường chỉ số KPI phát triển Đô thị thông minh</t>
  </si>
  <si>
    <t>- Đã ban hành đề án và bắt đầu triển khai đề án: Điểm tối đa
 - Đã ban hành đề án nhưng chưa triển khai đề án: 1/2 điểm tối đa
 - Chưa ban hành: 0 điểm</t>
  </si>
  <si>
    <t>- Đã ban hành: Điểm tối đa
 - Đang xin ý kiến: ½ Điểm tối đa
 - Chưa ban hành: 0 điểm</t>
  </si>
  <si>
    <t>- Thực hiện: Điểm tối đa
- Chưa thực hiện: 0 điểm</t>
  </si>
  <si>
    <t>(Công văn số 3098/BTTTT-KHCN ngày 13/9/2019 của Bộ Thông tin và Truyền thông)</t>
  </si>
  <si>
    <t>Tổ chức tuyên truyền, phổ biến về chuyển đổi số cho cán bộ, công chức, viên chức và người lao động</t>
  </si>
  <si>
    <t>Hệ thống truyền thanh cơ sở có chuyên mục riêng về chuyển đổi số</t>
  </si>
  <si>
    <t>Tần suất hệ thống truyền thanh cơ sở phát sóng chuyên mục về chuyển đổi số</t>
  </si>
  <si>
    <t>- Đã có: Điểm tối đa;
 - Chưa có: 0 điểm</t>
  </si>
  <si>
    <t>- Tần suất phát sóng từ 1 lần/1 tuần: Điểm tối đa;
 - Tần suất phát sóng từ 1 tháng/1 lần đến dưới 1 lần/1 tuần: 1/2 Điểm tối đa;
 - Tần suất phát sóng dưới 1 tháng/1 lần: 0 điểm</t>
  </si>
  <si>
    <t>Tài liệu/link hoặc hình ảnh chứng minh</t>
  </si>
  <si>
    <t>- Tổng số chi NSNN cho Chuyển đổi số</t>
  </si>
  <si>
    <t>- Tỷ lệ chi cho Chuyển đổi số = tổng NSNN chi cho Chuyển đổi số/tổng chi NSNN của huyện, thành phố</t>
  </si>
  <si>
    <t>- Tỷ lệ chi cho Chuyển đổi số ≥ 01%: Điểm tối đa;</t>
  </si>
  <si>
    <t>- Tỷ lệ chi cho Chuyển đổi số &lt; 01%: Tỷ lệ chi*Điểm tối đa/1%;</t>
  </si>
  <si>
    <t>Ban hành chính sách tỷ lệ chi NSNN tối thiểu hằng năm cho chuyển đổi số hoặc Chi NSNN cho Chuyển đổi số</t>
  </si>
  <si>
    <t>Ngân sách hàng năm Chi cho Chuyển đổi số phục vụ hoạt động của đơn vị</t>
  </si>
  <si>
    <t>Ban hành các hướng dẫn, quy định khuyến khích người dân và doanh nghiệp sử dụng dịch vụ công trực tuyến, các dịch vụ Chính quyền số trong lĩnh vực của Sở, ngành</t>
  </si>
  <si>
    <t>Ban hành các hướng dẫn, quy định khuyến khích người dân và doanh nghiệp sử dụng dịch vụ công trực tuyến, Chính quyền số trong lĩnh vực của huyện, thành phố</t>
  </si>
  <si>
    <t>1.4</t>
  </si>
  <si>
    <t>1.5</t>
  </si>
  <si>
    <t>2.5</t>
  </si>
  <si>
    <t>2.6</t>
  </si>
  <si>
    <t>2.7</t>
  </si>
  <si>
    <t>2.8</t>
  </si>
  <si>
    <t>2.9</t>
  </si>
  <si>
    <t>3.6</t>
  </si>
  <si>
    <t>4.6</t>
  </si>
  <si>
    <t>6.10</t>
  </si>
  <si>
    <t>6.11</t>
  </si>
  <si>
    <t>6.12</t>
  </si>
  <si>
    <t>6.13</t>
  </si>
  <si>
    <t>6.14</t>
  </si>
  <si>
    <t>6.15</t>
  </si>
  <si>
    <t>6.16</t>
  </si>
  <si>
    <t>6.17</t>
  </si>
  <si>
    <t>6.18</t>
  </si>
  <si>
    <t>6.19</t>
  </si>
  <si>
    <t>6.20</t>
  </si>
  <si>
    <t>6.21</t>
  </si>
  <si>
    <t>6.22</t>
  </si>
  <si>
    <t>6.23</t>
  </si>
  <si>
    <t>6.24</t>
  </si>
  <si>
    <t>6.25</t>
  </si>
  <si>
    <t>1.6</t>
  </si>
  <si>
    <t>1.7</t>
  </si>
  <si>
    <t>7.3</t>
  </si>
  <si>
    <t>Có Chương trình, Đề án cơ chế, chính sách hỗ trợ doanh nghiệp vừa và nhỏ trên địa bàn chuyển đổi số</t>
  </si>
  <si>
    <t>Tỷ lệ dân số trưởng thành có điện thoại thông minh</t>
  </si>
  <si>
    <t>Tỷ lệ hộ gia đình có người có điện thoại thông minh</t>
  </si>
  <si>
    <t>Tỷ lệ hộ gia đình có kết nối băng thông rộng cáp quang</t>
  </si>
  <si>
    <t>Tỷ lệ UBND cấp xã kết nối mạng Truyền số liệu chuyên dùng</t>
  </si>
  <si>
    <t>3.7</t>
  </si>
  <si>
    <t>3.8</t>
  </si>
  <si>
    <t>Tổ công nghệ số cộng đồng đến mức xã</t>
  </si>
  <si>
    <t>- Đã có Tổ công nghệ số cộng đồng đến mức xã: Điểm tối đa;
 - Chưa có: 0 điểm</t>
  </si>
  <si>
    <t>Văn bản, tài liệu chứng minh</t>
  </si>
  <si>
    <t>Tổ công nghệ số cộng đồng đến mức thôn, xóm</t>
  </si>
  <si>
    <t>- Đã có Tổ công nghệ số cộng đồng đến mức thôn, xóm: Điểm tối đa;
 - Chưa có: 0 điểm</t>
  </si>
  <si>
    <t>- Tổng số lượng CBCC của huyện, thành phố (gọi là a)</t>
  </si>
  <si>
    <t>- Số lượng CBCC được tập huấn, bồi dưỡng về chuyển đổi số (gọi là b);</t>
  </si>
  <si>
    <t>Tỷ lệ CBCC được tập huấn, bồi dưỡng về chuyển đổi số</t>
  </si>
  <si>
    <t>Nhóm Chỉ số nền tảng chung</t>
  </si>
  <si>
    <t>Chỉ số chính/Tiêu chí</t>
  </si>
  <si>
    <t>III</t>
  </si>
  <si>
    <t>Nhóm Chỉ số hoạt động</t>
  </si>
  <si>
    <t>7.4</t>
  </si>
  <si>
    <t>7.5</t>
  </si>
  <si>
    <t>7.6</t>
  </si>
  <si>
    <t>7.8</t>
  </si>
  <si>
    <t>7.9</t>
  </si>
  <si>
    <t>7.10</t>
  </si>
  <si>
    <t>7.11</t>
  </si>
  <si>
    <t>7.12</t>
  </si>
  <si>
    <t>7.13</t>
  </si>
  <si>
    <t>7.14</t>
  </si>
  <si>
    <t>7.15</t>
  </si>
  <si>
    <t>7.16</t>
  </si>
  <si>
    <t>7.17</t>
  </si>
  <si>
    <t>7.18</t>
  </si>
  <si>
    <t>7.19</t>
  </si>
  <si>
    <t>7.20</t>
  </si>
  <si>
    <t>7.21</t>
  </si>
  <si>
    <t>7.22</t>
  </si>
  <si>
    <t>7.23</t>
  </si>
  <si>
    <t>7.24</t>
  </si>
  <si>
    <t>7.25</t>
  </si>
  <si>
    <t>Tỷ trọng kinh tế số trong GRDP</t>
  </si>
  <si>
    <t>Số doanh nghiệp công nghệ số (Số lượng doanh nghiệp cung cấp dịch vụ viễn thông – CNTT)</t>
  </si>
  <si>
    <t>Số lượng doanh nghiệp nền tảng số</t>
  </si>
  <si>
    <t>Số lượng doanh nghiệp nhỏ và vừa tiếp cận, tham gia chương trình SMEdx</t>
  </si>
  <si>
    <t>Tỷ lệ doanh nghiệp nhỏ và vừa sử dụng nền tảng số</t>
  </si>
  <si>
    <t>Tỷ lệ doanh nghiệp sử dụng hợp đồng điện tử</t>
  </si>
  <si>
    <t>Tỷ lệ doanh nghiệp nộp thuế điện tử</t>
  </si>
  <si>
    <t>Số điểm phục vụ của mạng bưu chính công cộng có kết nối internet băng rộng cố định</t>
  </si>
  <si>
    <t>Tổng kinh phí đầu tư từ Ngân sách nhà nước cho kinh tế số</t>
  </si>
  <si>
    <t>Tổng kinh phí chi thường xuyên từ Ngân sách nhà nước cho kinh tế số</t>
  </si>
  <si>
    <t>Hoạt động xã hội số</t>
  </si>
  <si>
    <t>Số lượng người dân có danh tính số/ tài khoản định danh điện tử</t>
  </si>
  <si>
    <t>Số lượng người từ 15 tuổi trở lên có tài khoản giao dịch tại ngân hàng hoặc các tổ chức được phép khác</t>
  </si>
  <si>
    <t>Số lượng dân số ở độ tuổi trưởng thành có chữ ký số hoặc chữ ký điện tử cá nhân</t>
  </si>
  <si>
    <t>Số lượng hộ gia đình có địa chỉ số (trên tổng số hộ gia đình)</t>
  </si>
  <si>
    <t>VNPOST</t>
  </si>
  <si>
    <t>Số lượng người dân biết kỹ năng về công nghệ thông tin và truyền thông</t>
  </si>
  <si>
    <t>Tổng cục Thống kê</t>
  </si>
  <si>
    <t>Tổng kinh phí đầu tư từ ngân sách nhà nước cho xã hội số</t>
  </si>
  <si>
    <t>Tính điểm theo phương pháp Min-Max dựa vào tỷ lệ của tỉnh với tỉnh chi cao nhất
 Đề xuất chi cho xã hội số bao gồm tuyên truyền, đào tạo cho người dân về kỹ năng số, các hoạt động dịch vụ, sản phẩm hỗ trợ khác giúp người dân tiếp cận môi trường số và chi khác theo quy định
 Đơn vị tỷ đồng</t>
  </si>
  <si>
    <t>là kinh phí nguồn ngân sách nhà nước của tỉnh cấp cho việc hỗ trợ đưa người dân lên hoạt động trên môi trường mạng. Đối tượng hướng tới là người dân. Ví dụ: đào tạo, tuyên truyền, cung cấp wifi miễn phí cho người dân truy cập</t>
  </si>
  <si>
    <t>Tổng kinh phí chi thường xuyên từ ngân sách nhà nước cho xã hội số</t>
  </si>
  <si>
    <t>Mức độ người dân được tham gia vào cùng cơ quan nhà nước giải quyết vấn đề của địa phương với chính quyền</t>
  </si>
  <si>
    <t>- Danh sách những hoạt động mà người dân cùng tham gia giải quyết vấn đề với chính quyền trên kênh trực tuyến;
 - Hoạt động mà người dân tham gia giải quyết hiệu quả khi có 80% phản ánh là chính xác và được giải quyết;
 - Mỗi hoạt động hiệu quả: 1 điểm;
 - Tổng điểm không quá Điểm tối đa</t>
  </si>
  <si>
    <t>8.1</t>
  </si>
  <si>
    <t>8.2</t>
  </si>
  <si>
    <t>8.3</t>
  </si>
  <si>
    <t>8.4</t>
  </si>
  <si>
    <t>8.5</t>
  </si>
  <si>
    <t>8.6</t>
  </si>
  <si>
    <t>8.7</t>
  </si>
  <si>
    <t>8.8</t>
  </si>
  <si>
    <t>8.9</t>
  </si>
  <si>
    <t>8.10</t>
  </si>
  <si>
    <t>huyện, thành phố cung cấp
 (Nguồn đăng ký kinh doanh)</t>
  </si>
  <si>
    <t>8.11</t>
  </si>
  <si>
    <t>huyện, thành phố cung cấp
 (điều tra, khảo sát)</t>
  </si>
  <si>
    <t>huyện, thành phố cung cấp (lấy từ nguồn Cục thuế)</t>
  </si>
  <si>
    <t>huyện, thành phố cung cấp</t>
  </si>
  <si>
    <t>8.12</t>
  </si>
  <si>
    <t>9.1</t>
  </si>
  <si>
    <t>9.2</t>
  </si>
  <si>
    <t>9.3</t>
  </si>
  <si>
    <t>9.4</t>
  </si>
  <si>
    <t>9.5</t>
  </si>
  <si>
    <t>9.6</t>
  </si>
  <si>
    <t>9.7</t>
  </si>
  <si>
    <t>9.8</t>
  </si>
  <si>
    <t>huyện, thành phố cung cấp (Chi cục thống kê tỉnh cung cấp theo quý)</t>
  </si>
  <si>
    <t>Công an cung cấp</t>
  </si>
  <si>
    <t>huyện, TP cung cấp</t>
  </si>
  <si>
    <t>8.13</t>
  </si>
  <si>
    <t>8.14</t>
  </si>
  <si>
    <t>8.15</t>
  </si>
  <si>
    <t>9.9</t>
  </si>
  <si>
    <t>9.10</t>
  </si>
  <si>
    <t>9.11</t>
  </si>
  <si>
    <t>9.12</t>
  </si>
  <si>
    <t>9.13</t>
  </si>
  <si>
    <t>9.14</t>
  </si>
  <si>
    <t xml:space="preserve"> Tỷ lệ ≥ 0.25%: điểm tối đa
 Tỷ lệ &lt;0.25%: điểm = Điểm tối đa * tỷ lệ/0.25%</t>
  </si>
  <si>
    <t xml:space="preserve"> a = Tổng chi ngân sách nhà nước trên địa bàn (tỷ đồng);
b = Tổng kinh phí đầu tư từ NSNN cho kinh tế số (tỷ đồng)
 Tỷ lệ = b/a.</t>
  </si>
  <si>
    <t>a = Tổng chi ngân sách nhà nước trên địa bàn (tỷ đồng);
b = Tổng kinh phí chi thường xuyên từ NSNN cho kinh tế số (tỷ đồng)
 Tỷ lệ = a/b.</t>
  </si>
  <si>
    <t xml:space="preserve">
 - Điểm: 
 + Tỷ lệ*Điểm tối đa</t>
  </si>
  <si>
    <t>a= Tổng dân số;
a= Số người có danh tính số/ tài khoản định danh điện tử;
 - Tỷ lệ=b/a;</t>
  </si>
  <si>
    <t xml:space="preserve">
 - Điểm:
 + Tỷ lệ&gt;=80%: Điểm tối đa;
 + Tỷ lệ&lt;=80%: Tỷ lệ/80%*Điểm tối đa</t>
  </si>
  <si>
    <t xml:space="preserve"> - Điểm: 
 + Tỷ lệ&gt;=50%: Điểm tối đa;
 + Tỷ lệ&lt;50%: Tỷ lệ/50%*Điểm tối đa</t>
  </si>
  <si>
    <t xml:space="preserve"> - Điểm=Tỷ lệ*Điểm tối đa</t>
  </si>
  <si>
    <t>a= Tổng dân số của huyện, thành phố;
b= Số lượng người dân trưởng thành có điện thoại thông minh;
 - Tỷ lệ=b/a</t>
  </si>
  <si>
    <t xml:space="preserve">  - Điểm=Tỷ lệ*Điểm tối đa</t>
  </si>
  <si>
    <t>a= Tổng số hộ gia đình của huyện, thành phố
b= Số lượng hộ gia đình có người có điện thoại thông minh;
 - Tỷ lệ=b/a</t>
  </si>
  <si>
    <t>a= Tổng số hộ gia đình của Tỉnh, thành phố;
b=Số lượng hộ gia đình có kết nối Internet băng rộng cáp quang;
 - Tỷ lệ=b/a</t>
  </si>
  <si>
    <t xml:space="preserve"> a= Tổng số UBND cấp xã của huyện, thành phố;
b= Số lượng UBND cấp xã của huyện, thành phố kết nối mạng Truyền số liệu chuyên dùng;
 - Tỷ lệ=b/a</t>
  </si>
  <si>
    <t xml:space="preserve">  Tỷ lệ ≥ 20%: điểm tối đa
 Tỷ lệ &lt; 20%: điểm = điểm tối đa * tỷ lệ/20%</t>
  </si>
  <si>
    <t>a = Giá trị GRDP của địa bàn (tỷ đồng);
b = Giá trị tăng thêm của kinh tế số (tỷ đồng);
 Tỷ lệ =b/a</t>
  </si>
  <si>
    <t xml:space="preserve">
 Tỷ lệ ≥ 5%: điểm tối đa
 Tỷ lệ &lt;5%: điểm = Điểm tối đa * tỷ lệ/5%</t>
  </si>
  <si>
    <t xml:space="preserve"> a = Tổng số doanh nghiệp trên địa bàn;
b = Số lượng doanh nghiệp công nghệ số (Số lượng doanh nghiệp cung cấp dịch vụ viễn thông – CNTT)
Tỷ lệ = b/a.</t>
  </si>
  <si>
    <t xml:space="preserve"> Tỷ lệ ≥ 10%: điểm tối đa
 Tỷ lệ &lt; 10: điểm = điểm tối đa * tỷ lệ/10%</t>
  </si>
  <si>
    <t xml:space="preserve"> Tỷ lệ ≥ 10%: điểm tối đa
 Tỷ lệ &lt;10%: điểm = Điểm tối đa * tỷ lệ/10%</t>
  </si>
  <si>
    <t xml:space="preserve"> Tỷ lệ ≥ 50%: điểm tối đa
 Tỷ lệ &lt;50%: điểm = Điểm tối đa * tỷ lệ/50%</t>
  </si>
  <si>
    <t xml:space="preserve">
 Tỷ lệ ≥ 80%: điểm tối đa
 Tỷ lệ &lt;80: điểm = Điểm tối đa * tỷ lệ/80%</t>
  </si>
  <si>
    <t xml:space="preserve">
 Điểm = Tỷ lệ*Điểm tối đa</t>
  </si>
  <si>
    <t>a = Số lượng doanh nghiệp nộp thuế điện tử
 b = Tổng số Doanh nghiệp;
 Tỷ lệ = a/b.</t>
  </si>
  <si>
    <t xml:space="preserve">
 Tỷ lệ ≥ 50%: điểm tối đa
 Tỷ lệ &lt;50: điểm = Điểm tối đa * tỷ lệ/50%</t>
  </si>
  <si>
    <t xml:space="preserve">
 - Điểm=Tỷ lệ*Điểm tối đa</t>
  </si>
  <si>
    <t xml:space="preserve">
 - Điểm:
 + Tỷ lệ&gt;=70%: Điểm tối đa;
 + Tỷ lệ&lt;=70%: Tỷ lệ/70%*Điểm tối đa.</t>
  </si>
  <si>
    <t xml:space="preserve"> a= Tổng dân số trong độ tuổi lao động;
b= Số lượng người dân trong độ tuổi lao động được đào tạo kỹ năng số cơ bản;
 - Tỷ lệ=b/a;</t>
  </si>
  <si>
    <t xml:space="preserve"> a= Tổng số hộ gia đình;
b= Số lượng hộ gia đình có địa chỉ số;
 - Tỷ lệ=b/a;</t>
  </si>
  <si>
    <t>a= Tổng dân số từ 15 tuổi trở lên;
b= Số người từ 15 tuổi trở lên có tài khoản giao dịch đang còn hoạt động tại ngân hàng hoặc các tổ chức được phép khác;
 - Tỷ lệ=b/a;</t>
  </si>
  <si>
    <t xml:space="preserve"> a= Tổng dân số từ 15 tuổi trở lên;
b= Số người có chữ ký số hoặc chữ ký điện tử;
 - Tỷ lệ=b/a</t>
  </si>
  <si>
    <t xml:space="preserve"> a= Tổng số điểm phục vụ bưu chính;
b= Số điểm phục vụ của mạng bưu chính công cộng có kết nối internet băng rộng cố định.
 Tỷ lệ = b/a.</t>
  </si>
  <si>
    <t>a = Tổng số Doanh nghiệp trên địa bàn;
b = Số lượng doanh nghiệp sử dụng Hợp đồng điện tử trên địa bàn
  Tỷ lệ = b/a.</t>
  </si>
  <si>
    <t xml:space="preserve"> a = Tổng số Doanh nghiệp nhỏ và vừa trên địa bàn;
b = Số lượng doanh nghiệp nhỏ và vừa sử dụng nền tảng số trên địa bàn
 Tỷ lệ = b/a.</t>
  </si>
  <si>
    <t xml:space="preserve"> a = Tổng số doanh nghiệp trên địa bàn;
b = Số doanh nghiệp nền tảng số trên địa bàn
 Tỷ lệ = b/a</t>
  </si>
  <si>
    <t xml:space="preserve"> a = Tổng số Doanh nghiệp nhỏ và vừa trên địa bàn;
b = Số lượng doanh nghiệp nhỏ và vừa tiếp cận và tham gia Chương trình SMEdx trên địa bàn
 Tỷ lệ = b/a.</t>
  </si>
  <si>
    <t>Số lượng người dân được phổ cập kỹ năng số trên nền tảng OneTouch (của Bộ Thông tin và Truyền thông)</t>
  </si>
  <si>
    <t>4.7</t>
  </si>
  <si>
    <t>- Tính điểm theo phương pháp Min-Max dựa vào tỷ lệ a/b cao nhất thì điểm tối đa và giảm dần</t>
  </si>
  <si>
    <t xml:space="preserve"> a= Tổng dân số;
b= Số lượng người dân được phổ cập kỹ năng số cơ bản trên nền tảng OneTouch;
 - Tỷ lệ=b/a;
 </t>
  </si>
  <si>
    <t>Đo lường trên nền tảng https://onetouch.edu.vn/</t>
  </si>
  <si>
    <t>Tên xã, phường, thị trấn</t>
  </si>
  <si>
    <t>Số lượng máy vi tính</t>
  </si>
  <si>
    <t>II. DTI cấp huyện</t>
  </si>
  <si>
    <t>a=Tổng chi từ NSNN cho Chuyển đổi số (tỷ đồng).
b= Kinh phí thường xuyên từ NSNN chi cho ATTT (tỷ đồng);</t>
  </si>
  <si>
    <t>Tỷ lệ CBCC, viên chức được tập huấn, bồi dưỡng, phổ cập kỹ năng số cơ bản về chuyển đổi số</t>
  </si>
  <si>
    <t>- Tổng số lượng CBCCVC của Sở, ngành (gọi là a)</t>
  </si>
  <si>
    <t>Cán bộ chuyên trách CNTT; Cán bộ chuyên trách về chuyển đổi số (CĐS)</t>
  </si>
  <si>
    <t>Có cán bộ chuyên trách CNTT, CĐS có trình độ đại học chuyên ngành CNTT trở lên: 5 điểm</t>
  </si>
  <si>
    <t>Cơ quan, đơn vị có cán bộ, công chức chuyên trách CNTT, CĐS: 4 điểm</t>
  </si>
  <si>
    <t>Cơ quan, đơn vị có cán bộ, công chức đươc giao phụ trách CNTT, CĐS: 2 điểm</t>
  </si>
  <si>
    <t xml:space="preserve">Cán bộ chuyên trách CNTT; Cán bộ chuyên trách về chuyển đổi số (CĐS) </t>
  </si>
  <si>
    <t>DTI cấp xã gồm 6 chỉ số chính, 34 tiêu chí</t>
  </si>
  <si>
    <t>- Tỷ lệ chi cho Chuyển đổi số = tổng NSNN chi cho Chuyển đổi số/tổng chi NSNN của Sở, ngành</t>
  </si>
  <si>
    <t>- Số máy tính của CBCC được kết nối mạng Internet băng rộng (gọi là b)</t>
  </si>
  <si>
    <t>- Tổng số máy tính của CBCC tại Sở, ngành (gọi là a)</t>
  </si>
  <si>
    <t>- Số lượng CBCCVC được tập huấn, bồi dưỡng, phổ cập kỹ năng số cơ bản của sở, ngành (gọi là b);</t>
  </si>
  <si>
    <t>- Tổng số CBCC của sở, ngành  (gọi là a)</t>
  </si>
  <si>
    <t>- Tổng Số CBCC của sở, ngành có tài khoản thư điện tử chính thức (gọi là b)</t>
  </si>
  <si>
    <t>- Tổng số CBCC của sở, ngành (gọi là a)</t>
  </si>
  <si>
    <t>- Tổng số CBCC của sở, ngành được gắn định danh số trong xử lý công việc (gọi là b)</t>
  </si>
  <si>
    <t>Điểm = Tỷ lệ (b/a) x điểm tối đa</t>
  </si>
  <si>
    <t xml:space="preserve">Điểm = Tỷ lệ (b/a) x điểm tối đa </t>
  </si>
  <si>
    <t>- Tỷ lệ dưới 50%: Điểm = Tỷ lệ (b/a) * điểm tối đa</t>
  </si>
  <si>
    <t>- Tổng số Hồ sơ TTHC  (gọi là a)
- Tổng số hồ sơ được cập nhật kết quả giải quyết (gọi là b)</t>
  </si>
  <si>
    <t>Cung cấp các thông tin  trên trang/cổng thông tin theo quy định</t>
  </si>
  <si>
    <t>Tỷ lệ văn bản QPPL được đăng trên trang thông tin của sở ngành</t>
  </si>
  <si>
    <t>- Tổng số CSDL trong Danh mục CSDL của Sở, ngành đã triển hai kết nối, chia sẻ với LGSP = b;</t>
  </si>
  <si>
    <t>Tỷ lệ DVCTT phát sinh hồ sơ trực tuyến</t>
  </si>
  <si>
    <t>Tỷ lệ hồ sơ xử lý trực tuyến</t>
  </si>
  <si>
    <t>a= Tổng số DVCTT mức 3 có phát sinh hồ sơ (cả trực tuyến và không trực tuyến);
 b= Tổng số DVCTT mức 4 có phát sinh hồ sơ (cả trực tuyến và không trực tuyến);
 c= Tổng số DVCTT mức 3 có phát sinh hồ sơ trực tuyến;
 d= Tổng số DVCTT mức 4 có phát sinh hồ sơ trực tuyến;
 - Tỷ lệ=(c+d)/(a+b)</t>
  </si>
  <si>
    <t xml:space="preserve"> - Điểm=
 + Tỷ lệ&gt;=80%: Điểm tối đa;
 + Tỷ lệ&lt;80%: Tỷ lệ/80%*Điểm tối đa</t>
  </si>
  <si>
    <t>a= Tổng số hồ sơ giải quyết DVC (gồm cả 4 mức độ) trong năm của các cơ quan, đơn vị thuộc Tỉnh, thành phố;
 b= Tổng số hồ sơ giải quyết trực tuyến của DVCTT mức độ 3;
 c= Tổng số hồ sơ giải quyết trực tuyến của DVCTT mức độ 4;
 - Tỷ lệ=(b+c)/a</t>
  </si>
  <si>
    <t>7.7</t>
  </si>
  <si>
    <t>Thông tin liên hệ của xã, phường, thị trấn</t>
  </si>
  <si>
    <t>Nghị định số 45/2020/NĐ-CP</t>
  </si>
  <si>
    <t>- Tổng số văn bản trao đổi (gọi là a)</t>
  </si>
  <si>
    <t>- Tổng số văn bản được được thực hiện theo lưu đồ soạn thảo, đăng ký, phát hành văn bản đi trên hệ thống (gọi là b)</t>
  </si>
  <si>
    <t xml:space="preserve">Điểm= Tỷ lệ (b/a) * Điểm tối đa </t>
  </si>
  <si>
    <t xml:space="preserve">
 - Điểm = Tỷ lệ *Điểm tối đa</t>
  </si>
  <si>
    <t>a = Tổng số DVCTT mức 3 có phát sinh hồ sơ (cả trực tuyến và  trực tuyến);
 b = Tổng số DVCTT mức 4 có phát sinh hồ sơ (cả trực tuyến và không trực tuyến);
 c = Tổng số DVCTT mức 3 có phát sinh hồ sơ trực tuyến;
 d= Tổng số DVCTT mức 4 có phát sinh hồ sơ trực tuyến;
 - Tỷ lệ=(c+d)/(a+b)</t>
  </si>
  <si>
    <t>Triển khai theo Kế hoạch, chương trình, đề án cụ thể hàng năm của huyện, thành phố</t>
  </si>
  <si>
    <t>- Trường hợp lớn hơn Điểm tối đa thì tính thành Điểm tối đa</t>
  </si>
  <si>
    <t>DTI cấp sở ngành gồm 6 chỉ số chính, 50 tiêu chí</t>
  </si>
  <si>
    <t>DTI cấp huyện gồm 9 chỉ số chính, 91 tiêu chí</t>
  </si>
  <si>
    <t>1. Trụ cột Chính quyền số (Tổng điểm 450 điểm, gồm 7 chỉ số chính và 62 tiêu chí)</t>
  </si>
  <si>
    <t>2. Trụ cột Kinh tế số (Tổng điểm 450 điểm, gồm 7 chỉ số chính và 52 tiêu chí)</t>
  </si>
  <si>
    <t>3. Trụ cột Xã hội số (Tổng điểm 450 điểm, gồm 7 chỉ số chính và 51 tiêu chí)</t>
  </si>
  <si>
    <r>
      <t>Đã lập đề cương hoặ</t>
    </r>
    <r>
      <rPr>
        <sz val="11"/>
        <rFont val="Times New Roman"/>
        <family val="1"/>
      </rPr>
      <t>c thiết kế cơ sở</t>
    </r>
    <r>
      <rPr>
        <sz val="11"/>
        <color rgb="FF000000"/>
        <rFont val="Times New Roman"/>
        <family val="1"/>
      </rPr>
      <t xml:space="preserve">  xây dựng kho cơ sở dữ liệu của huyện, thành phố </t>
    </r>
  </si>
  <si>
    <r>
      <t xml:space="preserve"> Tỷ lệ diện tích được phủ sóng mạng 4G </t>
    </r>
    <r>
      <rPr>
        <sz val="12"/>
        <rFont val="Times New Roman"/>
        <family val="1"/>
      </rPr>
      <t>trở lên</t>
    </r>
  </si>
  <si>
    <r>
      <t xml:space="preserve">a = Tổng diện tích của địa bàn
b = Diện tích các vùng, khu vực đã được phủ sóng 4G </t>
    </r>
    <r>
      <rPr>
        <sz val="12"/>
        <rFont val="Times New Roman"/>
        <family val="1"/>
      </rPr>
      <t>trở lên;
Tỷ lệ = b/a</t>
    </r>
  </si>
  <si>
    <t>III. DTI cấp xã, phường</t>
  </si>
  <si>
    <t>Thang điểm: 450</t>
  </si>
  <si>
    <t>Thang điểm: 850</t>
  </si>
  <si>
    <t>- Phó giám đốc Sở, ngành chủ trì, chỉ đạo trong cuộc họp cấp sở, ngành về chuyển đổi số, Chính quyền số: 1/2 Điểm tối đa;</t>
  </si>
  <si>
    <t>- Giám đốc Sở, ngành chủ trì, chỉ đạo trong cuộc họp cấp Sở, ngành về chuyển đổi số, Chính quyền số: Điểm tối đa;</t>
  </si>
  <si>
    <t>(Kèm theo Quyết định số  742/QĐ-UBND  ngày  24/ 6 /2022 của Sở Thông tin và Truyền thông)</t>
  </si>
</sst>
</file>

<file path=xl/styles.xml><?xml version="1.0" encoding="utf-8"?>
<styleSheet xmlns="http://schemas.openxmlformats.org/spreadsheetml/2006/main">
  <numFmts count="1">
    <numFmt numFmtId="164" formatCode="d\.m"/>
  </numFmts>
  <fonts count="36">
    <font>
      <sz val="11"/>
      <color theme="1"/>
      <name val="Calibri"/>
      <family val="2"/>
      <charset val="163"/>
      <scheme val="minor"/>
    </font>
    <font>
      <sz val="11"/>
      <color theme="1"/>
      <name val="Calibri"/>
      <family val="2"/>
      <scheme val="minor"/>
    </font>
    <font>
      <sz val="11"/>
      <color theme="1"/>
      <name val="Calibri"/>
      <family val="2"/>
      <charset val="163"/>
      <scheme val="minor"/>
    </font>
    <font>
      <b/>
      <sz val="16"/>
      <name val="Times New Roman"/>
      <family val="1"/>
      <charset val="163"/>
    </font>
    <font>
      <sz val="12"/>
      <name val="Times New Roman"/>
      <family val="1"/>
      <charset val="163"/>
    </font>
    <font>
      <b/>
      <sz val="12"/>
      <name val="Times New Roman"/>
      <family val="1"/>
      <charset val="163"/>
    </font>
    <font>
      <sz val="12"/>
      <name val="Times New Roman"/>
      <family val="1"/>
    </font>
    <font>
      <b/>
      <sz val="12"/>
      <color theme="1"/>
      <name val="Times New Roman"/>
      <family val="1"/>
    </font>
    <font>
      <sz val="12"/>
      <color theme="1"/>
      <name val="Times New Roman"/>
      <family val="1"/>
    </font>
    <font>
      <sz val="11"/>
      <name val="Calibri"/>
      <family val="2"/>
      <charset val="163"/>
      <scheme val="minor"/>
    </font>
    <font>
      <b/>
      <sz val="12"/>
      <name val="Times New Roman"/>
      <family val="1"/>
    </font>
    <font>
      <i/>
      <sz val="12"/>
      <name val="Times New Roman"/>
      <family val="1"/>
    </font>
    <font>
      <sz val="11"/>
      <color theme="1"/>
      <name val="Times New Roman"/>
      <family val="1"/>
    </font>
    <font>
      <sz val="8"/>
      <name val="Calibri"/>
      <family val="2"/>
      <charset val="163"/>
      <scheme val="minor"/>
    </font>
    <font>
      <sz val="10"/>
      <color rgb="FF000000"/>
      <name val="Times New Roman"/>
      <family val="1"/>
    </font>
    <font>
      <sz val="12"/>
      <color rgb="FFFF0000"/>
      <name val="Times New Roman"/>
      <family val="1"/>
    </font>
    <font>
      <i/>
      <sz val="12"/>
      <color theme="1"/>
      <name val="Times New Roman"/>
      <family val="1"/>
    </font>
    <font>
      <b/>
      <sz val="12"/>
      <color rgb="FF000000"/>
      <name val="Times New Roman"/>
      <family val="1"/>
    </font>
    <font>
      <b/>
      <i/>
      <sz val="12"/>
      <color rgb="FF000000"/>
      <name val="Times New Roman"/>
      <family val="1"/>
    </font>
    <font>
      <sz val="12"/>
      <color rgb="FF000000"/>
      <name val="Times New Roman"/>
      <family val="1"/>
    </font>
    <font>
      <b/>
      <sz val="11"/>
      <name val="Times New Roman"/>
      <family val="1"/>
    </font>
    <font>
      <sz val="11"/>
      <name val="Times New Roman"/>
      <family val="1"/>
    </font>
    <font>
      <b/>
      <sz val="11"/>
      <color rgb="FF000000"/>
      <name val="Times New Roman"/>
      <family val="1"/>
    </font>
    <font>
      <sz val="11"/>
      <color rgb="FF000000"/>
      <name val="Times New Roman"/>
      <family val="1"/>
    </font>
    <font>
      <b/>
      <i/>
      <sz val="11"/>
      <color rgb="FF000000"/>
      <name val="Times New Roman"/>
      <family val="1"/>
    </font>
    <font>
      <sz val="11"/>
      <color rgb="FFFF0000"/>
      <name val="Times New Roman"/>
      <family val="1"/>
    </font>
    <font>
      <b/>
      <sz val="11"/>
      <name val="Times New Roman"/>
      <family val="1"/>
      <charset val="163"/>
    </font>
    <font>
      <sz val="11"/>
      <name val="Times New Roman"/>
      <family val="1"/>
      <charset val="163"/>
    </font>
    <font>
      <b/>
      <sz val="12"/>
      <color rgb="FF0000FF"/>
      <name val="Times New Roman"/>
      <family val="1"/>
    </font>
    <font>
      <i/>
      <sz val="11"/>
      <name val="Times New Roman"/>
      <family val="1"/>
    </font>
    <font>
      <sz val="12"/>
      <color theme="1"/>
      <name val="Calibri"/>
      <family val="2"/>
      <charset val="163"/>
      <scheme val="minor"/>
    </font>
    <font>
      <b/>
      <sz val="11"/>
      <color rgb="FFFF0000"/>
      <name val="Times New Roman"/>
      <family val="1"/>
    </font>
    <font>
      <b/>
      <sz val="11"/>
      <color rgb="FF0000FF"/>
      <name val="Times New Roman"/>
      <family val="1"/>
    </font>
    <font>
      <b/>
      <sz val="12"/>
      <color rgb="FFFF0000"/>
      <name val="Times New Roman"/>
      <family val="1"/>
    </font>
    <font>
      <sz val="10"/>
      <color rgb="FFFF0000"/>
      <name val="Times New Roman"/>
      <family val="1"/>
    </font>
    <font>
      <b/>
      <sz val="12"/>
      <color theme="1"/>
      <name val="Calibri"/>
      <family val="2"/>
      <charset val="163"/>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bottom style="thin">
        <color rgb="FF000000"/>
      </bottom>
      <diagonal/>
    </border>
    <border>
      <left/>
      <right/>
      <top/>
      <bottom style="thin">
        <color rgb="FF000000"/>
      </bottom>
      <diagonal/>
    </border>
  </borders>
  <cellStyleXfs count="3">
    <xf numFmtId="0" fontId="0" fillId="0" borderId="0"/>
    <xf numFmtId="0" fontId="2" fillId="0" borderId="0"/>
    <xf numFmtId="0" fontId="1" fillId="0" borderId="0"/>
  </cellStyleXfs>
  <cellXfs count="223">
    <xf numFmtId="0" fontId="0" fillId="0" borderId="0" xfId="0"/>
    <xf numFmtId="0" fontId="7" fillId="0" borderId="1" xfId="0" applyFont="1" applyFill="1" applyBorder="1" applyAlignment="1">
      <alignment horizontal="center" vertical="center" wrapText="1"/>
    </xf>
    <xf numFmtId="0" fontId="7" fillId="0" borderId="1" xfId="0" applyFont="1" applyFill="1" applyBorder="1" applyAlignment="1">
      <alignment horizontal="center"/>
    </xf>
    <xf numFmtId="0" fontId="4" fillId="0" borderId="0" xfId="0" applyFont="1" applyAlignment="1">
      <alignment horizontal="center" vertical="center"/>
    </xf>
    <xf numFmtId="0" fontId="4" fillId="0" borderId="0" xfId="0" applyFont="1"/>
    <xf numFmtId="0" fontId="5"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center"/>
    </xf>
    <xf numFmtId="0" fontId="8" fillId="0" borderId="1" xfId="0" applyFont="1" applyBorder="1" applyAlignment="1">
      <alignment vertical="center" wrapText="1"/>
    </xf>
    <xf numFmtId="0" fontId="14" fillId="0" borderId="0" xfId="0" applyFont="1" applyFill="1" applyBorder="1" applyAlignment="1">
      <alignment horizontal="justify" vertical="center" wrapText="1"/>
    </xf>
    <xf numFmtId="0" fontId="6" fillId="0" borderId="1" xfId="2" applyFont="1" applyFill="1" applyBorder="1" applyAlignment="1">
      <alignment vertical="center" wrapText="1"/>
    </xf>
    <xf numFmtId="0" fontId="6" fillId="0" borderId="1" xfId="2" quotePrefix="1" applyFont="1" applyFill="1" applyBorder="1" applyAlignment="1">
      <alignment vertical="center" wrapText="1"/>
    </xf>
    <xf numFmtId="0" fontId="6" fillId="0" borderId="1" xfId="2" applyFont="1" applyFill="1" applyBorder="1" applyAlignment="1" applyProtection="1">
      <alignment vertical="center" wrapText="1"/>
    </xf>
    <xf numFmtId="0" fontId="18" fillId="0" borderId="1" xfId="0" applyFont="1" applyBorder="1" applyAlignment="1">
      <alignment horizontal="justify" vertical="center" wrapText="1"/>
    </xf>
    <xf numFmtId="0" fontId="17"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1" fillId="0" borderId="0" xfId="0" applyFont="1" applyAlignment="1">
      <alignment horizontal="center" vertical="center"/>
    </xf>
    <xf numFmtId="0" fontId="21" fillId="0" borderId="0" xfId="0" applyFont="1"/>
    <xf numFmtId="0" fontId="20" fillId="0" borderId="0" xfId="0" applyFont="1" applyAlignment="1">
      <alignment horizontal="left" vertical="center"/>
    </xf>
    <xf numFmtId="49" fontId="23" fillId="0" borderId="1" xfId="0" applyNumberFormat="1" applyFont="1" applyBorder="1" applyAlignment="1">
      <alignment horizontal="justify" vertical="center" wrapText="1"/>
    </xf>
    <xf numFmtId="0" fontId="21" fillId="0" borderId="1" xfId="2" applyFont="1" applyFill="1" applyBorder="1" applyAlignment="1">
      <alignment vertical="center" wrapText="1"/>
    </xf>
    <xf numFmtId="0" fontId="21" fillId="0" borderId="1" xfId="2" quotePrefix="1" applyFont="1" applyFill="1" applyBorder="1" applyAlignment="1">
      <alignment vertical="center" wrapText="1"/>
    </xf>
    <xf numFmtId="0" fontId="23" fillId="0" borderId="0" xfId="0" applyFont="1" applyFill="1" applyBorder="1" applyAlignment="1">
      <alignment horizontal="justify" vertical="center" wrapText="1"/>
    </xf>
    <xf numFmtId="0" fontId="8"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horizontal="center"/>
    </xf>
    <xf numFmtId="0" fontId="20" fillId="0" borderId="0" xfId="0" applyFont="1" applyAlignment="1">
      <alignment horizontal="right" vertical="center"/>
    </xf>
    <xf numFmtId="0" fontId="27" fillId="0" borderId="0" xfId="0" applyFont="1" applyAlignment="1">
      <alignment horizontal="center" vertical="center"/>
    </xf>
    <xf numFmtId="0" fontId="27" fillId="0" borderId="0" xfId="0" applyFont="1"/>
    <xf numFmtId="0" fontId="26" fillId="0" borderId="0" xfId="0" applyFont="1" applyAlignment="1">
      <alignment horizontal="center" vertical="center"/>
    </xf>
    <xf numFmtId="0" fontId="26" fillId="0" borderId="0" xfId="0" applyFont="1" applyAlignment="1">
      <alignment horizontal="left" vertical="center"/>
    </xf>
    <xf numFmtId="0" fontId="0" fillId="0" borderId="0" xfId="0" applyFont="1"/>
    <xf numFmtId="0" fontId="0" fillId="0" borderId="1" xfId="0" applyFont="1" applyBorder="1" applyAlignment="1">
      <alignment vertical="center" wrapText="1"/>
    </xf>
    <xf numFmtId="0" fontId="0" fillId="0" borderId="1" xfId="0" applyFont="1" applyBorder="1"/>
    <xf numFmtId="0" fontId="0" fillId="0" borderId="0" xfId="0" applyFont="1" applyAlignment="1">
      <alignment horizontal="center"/>
    </xf>
    <xf numFmtId="0" fontId="9" fillId="0" borderId="0" xfId="0" applyFont="1"/>
    <xf numFmtId="0" fontId="5" fillId="0" borderId="0" xfId="0" applyFont="1" applyAlignment="1">
      <alignment horizontal="right" vertical="center"/>
    </xf>
    <xf numFmtId="0" fontId="23" fillId="0" borderId="1" xfId="0" applyFont="1" applyBorder="1" applyAlignment="1">
      <alignment horizontal="justify" vertical="center"/>
    </xf>
    <xf numFmtId="0" fontId="20" fillId="0" borderId="0" xfId="0" applyFont="1" applyAlignment="1">
      <alignment horizontal="center" vertical="center"/>
    </xf>
    <xf numFmtId="0" fontId="19" fillId="0" borderId="1" xfId="0" applyFont="1" applyBorder="1" applyAlignment="1">
      <alignment horizontal="justify" vertical="center" wrapText="1"/>
    </xf>
    <xf numFmtId="0" fontId="6" fillId="0" borderId="1" xfId="0" applyFont="1" applyBorder="1" applyAlignment="1">
      <alignment horizontal="justify" vertical="center" wrapText="1"/>
    </xf>
    <xf numFmtId="49" fontId="6" fillId="0" borderId="1" xfId="0" applyNumberFormat="1" applyFont="1" applyBorder="1" applyAlignment="1">
      <alignment horizontal="justify" vertical="center" wrapText="1"/>
    </xf>
    <xf numFmtId="0" fontId="30" fillId="0" borderId="1" xfId="0" applyFont="1" applyBorder="1" applyAlignment="1">
      <alignment vertical="center" wrapText="1"/>
    </xf>
    <xf numFmtId="0" fontId="19" fillId="0" borderId="1" xfId="0" quotePrefix="1" applyFont="1" applyBorder="1" applyAlignment="1">
      <alignment horizontal="justify" vertical="center" wrapText="1"/>
    </xf>
    <xf numFmtId="0" fontId="6" fillId="0" borderId="1" xfId="0" quotePrefix="1" applyFont="1" applyBorder="1" applyAlignment="1">
      <alignment horizontal="justify" vertical="center" wrapText="1"/>
    </xf>
    <xf numFmtId="0" fontId="30" fillId="0" borderId="1" xfId="0" applyFont="1" applyBorder="1"/>
    <xf numFmtId="0" fontId="30" fillId="0" borderId="1" xfId="0" applyFont="1" applyBorder="1" applyAlignment="1">
      <alignment horizontal="center"/>
    </xf>
    <xf numFmtId="0" fontId="19" fillId="0" borderId="1" xfId="0" applyFont="1" applyBorder="1" applyAlignment="1">
      <alignment vertical="center" wrapText="1"/>
    </xf>
    <xf numFmtId="49" fontId="21" fillId="0" borderId="1" xfId="0" applyNumberFormat="1" applyFont="1" applyBorder="1" applyAlignment="1">
      <alignment horizontal="justify" vertical="center" wrapText="1"/>
    </xf>
    <xf numFmtId="0" fontId="21" fillId="0" borderId="1" xfId="0" applyFont="1" applyFill="1" applyBorder="1" applyAlignment="1">
      <alignment vertical="center" wrapText="1"/>
    </xf>
    <xf numFmtId="0" fontId="21" fillId="0" borderId="1" xfId="0" quotePrefix="1" applyFont="1" applyFill="1" applyBorder="1" applyAlignment="1">
      <alignment horizontal="justify" vertical="center" wrapText="1"/>
    </xf>
    <xf numFmtId="0" fontId="21" fillId="0" borderId="1" xfId="0" applyFont="1" applyFill="1" applyBorder="1"/>
    <xf numFmtId="0" fontId="21" fillId="0" borderId="1" xfId="0" applyFont="1" applyFill="1" applyBorder="1" applyAlignment="1">
      <alignment horizontal="center"/>
    </xf>
    <xf numFmtId="0" fontId="21" fillId="0" borderId="0" xfId="0" applyFont="1" applyAlignment="1">
      <alignment horizontal="center"/>
    </xf>
    <xf numFmtId="0" fontId="6" fillId="0" borderId="1" xfId="2" quotePrefix="1" applyFont="1" applyFill="1" applyBorder="1" applyAlignment="1">
      <alignment horizontal="center" vertical="center" wrapText="1"/>
    </xf>
    <xf numFmtId="49" fontId="21" fillId="0" borderId="1" xfId="0" quotePrefix="1" applyNumberFormat="1" applyFont="1" applyBorder="1" applyAlignment="1">
      <alignment horizontal="justify" vertical="center" wrapText="1"/>
    </xf>
    <xf numFmtId="0" fontId="21" fillId="0" borderId="1" xfId="0" applyFont="1" applyFill="1" applyBorder="1" applyAlignment="1">
      <alignment horizontal="center" vertical="center"/>
    </xf>
    <xf numFmtId="49" fontId="23" fillId="0" borderId="1" xfId="0" quotePrefix="1" applyNumberFormat="1" applyFont="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19" fillId="0" borderId="1" xfId="0" applyFont="1" applyFill="1" applyBorder="1" applyAlignment="1">
      <alignment horizontal="justify" vertical="center" wrapText="1"/>
    </xf>
    <xf numFmtId="0" fontId="26" fillId="0" borderId="0" xfId="0" applyFont="1" applyAlignment="1">
      <alignment horizontal="right" vertical="center"/>
    </xf>
    <xf numFmtId="0" fontId="21" fillId="0" borderId="1" xfId="0" applyFont="1" applyFill="1" applyBorder="1" applyAlignment="1">
      <alignment horizontal="center" vertical="center" wrapText="1"/>
    </xf>
    <xf numFmtId="0" fontId="21" fillId="0" borderId="0" xfId="0" applyFont="1" applyFill="1"/>
    <xf numFmtId="0" fontId="31" fillId="2" borderId="1" xfId="0" applyFont="1" applyFill="1" applyBorder="1" applyAlignment="1">
      <alignment horizontal="center" vertical="center" wrapText="1"/>
    </xf>
    <xf numFmtId="0" fontId="31" fillId="2" borderId="1" xfId="0" applyFont="1" applyFill="1" applyBorder="1" applyAlignment="1">
      <alignment horizontal="justify" vertical="center" wrapText="1"/>
    </xf>
    <xf numFmtId="0" fontId="25" fillId="2" borderId="1" xfId="0" applyFont="1" applyFill="1" applyBorder="1" applyAlignment="1">
      <alignment horizontal="justify" vertical="center" wrapText="1"/>
    </xf>
    <xf numFmtId="0" fontId="25" fillId="2" borderId="1" xfId="0" applyFont="1" applyFill="1" applyBorder="1" applyAlignment="1">
      <alignment horizontal="center" vertical="center" wrapText="1"/>
    </xf>
    <xf numFmtId="0" fontId="31" fillId="2" borderId="1" xfId="0" applyFont="1" applyFill="1" applyBorder="1" applyAlignment="1">
      <alignment vertical="center" wrapText="1"/>
    </xf>
    <xf numFmtId="0" fontId="25" fillId="2" borderId="1" xfId="0" applyFont="1" applyFill="1" applyBorder="1" applyAlignment="1">
      <alignment vertical="center" wrapText="1"/>
    </xf>
    <xf numFmtId="0" fontId="23" fillId="0" borderId="1" xfId="0" quotePrefix="1" applyFont="1" applyBorder="1" applyAlignment="1">
      <alignment horizontal="justify" vertical="center" wrapText="1"/>
    </xf>
    <xf numFmtId="0" fontId="6"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12" fillId="0" borderId="0" xfId="0" applyFont="1"/>
    <xf numFmtId="0" fontId="19" fillId="0" borderId="9" xfId="0" applyFont="1" applyBorder="1" applyAlignment="1">
      <alignment horizontal="center" wrapText="1"/>
    </xf>
    <xf numFmtId="0" fontId="28" fillId="2" borderId="9" xfId="0" applyFont="1" applyFill="1" applyBorder="1" applyAlignment="1">
      <alignment horizontal="center" wrapText="1"/>
    </xf>
    <xf numFmtId="0" fontId="19" fillId="0" borderId="1" xfId="0" applyFont="1" applyBorder="1" applyAlignment="1">
      <alignment horizontal="center" vertical="center" wrapText="1"/>
    </xf>
    <xf numFmtId="0" fontId="21" fillId="0" borderId="1" xfId="2"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1" xfId="0" applyFont="1" applyFill="1" applyBorder="1" applyAlignment="1">
      <alignment vertical="center" wrapText="1"/>
    </xf>
    <xf numFmtId="0" fontId="15" fillId="2" borderId="1" xfId="0" applyFont="1" applyFill="1" applyBorder="1" applyAlignment="1">
      <alignment vertical="center" wrapText="1"/>
    </xf>
    <xf numFmtId="0" fontId="33" fillId="2" borderId="1" xfId="0" applyFont="1" applyFill="1" applyBorder="1" applyAlignment="1">
      <alignment horizontal="justify" vertical="center" wrapText="1"/>
    </xf>
    <xf numFmtId="0" fontId="15" fillId="2"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22"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0" borderId="1" xfId="0" quotePrefix="1" applyFont="1" applyBorder="1" applyAlignment="1">
      <alignment horizontal="justify" vertical="center" wrapText="1"/>
    </xf>
    <xf numFmtId="0" fontId="34" fillId="0" borderId="1" xfId="0" applyFont="1" applyBorder="1" applyAlignment="1">
      <alignment horizontal="left" vertical="center" wrapText="1"/>
    </xf>
    <xf numFmtId="0" fontId="32" fillId="2" borderId="1" xfId="0" applyFont="1" applyFill="1" applyBorder="1"/>
    <xf numFmtId="0" fontId="32" fillId="2" borderId="1" xfId="0" applyFont="1" applyFill="1" applyBorder="1" applyAlignment="1">
      <alignment horizontal="center"/>
    </xf>
    <xf numFmtId="0" fontId="28" fillId="2" borderId="1" xfId="0" applyFont="1" applyFill="1" applyBorder="1" applyAlignment="1">
      <alignment horizontal="justify" vertical="center" wrapText="1"/>
    </xf>
    <xf numFmtId="0" fontId="28" fillId="2" borderId="1" xfId="0" applyFont="1" applyFill="1" applyBorder="1" applyAlignment="1">
      <alignment horizontal="center" vertical="center" wrapText="1"/>
    </xf>
    <xf numFmtId="0" fontId="30" fillId="0" borderId="0" xfId="0" applyFont="1"/>
    <xf numFmtId="0" fontId="7" fillId="0" borderId="0" xfId="0" applyFont="1"/>
    <xf numFmtId="0" fontId="8" fillId="0" borderId="1" xfId="0" applyFont="1" applyBorder="1" applyAlignment="1">
      <alignment horizontal="center"/>
    </xf>
    <xf numFmtId="0" fontId="8" fillId="0" borderId="1" xfId="0" applyFont="1" applyBorder="1"/>
    <xf numFmtId="0" fontId="7" fillId="0" borderId="0" xfId="0" applyFont="1" applyBorder="1"/>
    <xf numFmtId="0" fontId="8" fillId="0" borderId="0" xfId="0" applyFont="1" applyBorder="1"/>
    <xf numFmtId="0" fontId="30" fillId="0" borderId="0" xfId="0" applyFont="1" applyBorder="1"/>
    <xf numFmtId="0" fontId="35" fillId="0" borderId="0" xfId="0" applyFont="1"/>
    <xf numFmtId="0" fontId="21" fillId="0" borderId="1" xfId="0" applyFont="1" applyBorder="1" applyAlignment="1">
      <alignment horizontal="center" vertical="center" wrapText="1"/>
    </xf>
    <xf numFmtId="0" fontId="21"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Border="1" applyAlignment="1">
      <alignment horizontal="justify" vertical="center" wrapText="1"/>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xf>
    <xf numFmtId="164" fontId="23" fillId="0" borderId="1" xfId="0" applyNumberFormat="1" applyFont="1" applyBorder="1" applyAlignment="1">
      <alignment horizontal="center" vertical="center" wrapText="1"/>
    </xf>
    <xf numFmtId="0" fontId="28" fillId="2" borderId="1" xfId="0" applyFont="1" applyFill="1" applyBorder="1" applyAlignment="1">
      <alignment horizontal="center" wrapText="1"/>
    </xf>
    <xf numFmtId="0" fontId="19" fillId="0" borderId="1" xfId="0" applyFont="1" applyBorder="1" applyAlignment="1">
      <alignment horizontal="center" wrapText="1"/>
    </xf>
    <xf numFmtId="0" fontId="19" fillId="0" borderId="1" xfId="0" applyFont="1" applyBorder="1" applyAlignment="1">
      <alignment horizontal="left" wrapText="1"/>
    </xf>
    <xf numFmtId="0" fontId="23" fillId="0" borderId="1" xfId="0" applyFont="1" applyBorder="1" applyAlignment="1">
      <alignment horizontal="left" wrapText="1"/>
    </xf>
    <xf numFmtId="0" fontId="23" fillId="0" borderId="1" xfId="0" quotePrefix="1" applyFont="1" applyBorder="1" applyAlignment="1">
      <alignment horizontal="left" vertical="center" wrapText="1"/>
    </xf>
    <xf numFmtId="0" fontId="7" fillId="0" borderId="0" xfId="0" applyFont="1" applyAlignment="1">
      <alignment horizontal="center" wrapText="1"/>
    </xf>
    <xf numFmtId="0" fontId="7" fillId="0" borderId="0" xfId="0" applyFont="1" applyAlignment="1">
      <alignment horizontal="center"/>
    </xf>
    <xf numFmtId="0" fontId="28" fillId="0" borderId="0" xfId="0" applyFont="1" applyAlignment="1">
      <alignment horizontal="left" vertical="center"/>
    </xf>
    <xf numFmtId="0" fontId="16" fillId="0" borderId="0" xfId="0" applyFont="1" applyAlignment="1">
      <alignment horizontal="center"/>
    </xf>
    <xf numFmtId="0" fontId="7" fillId="0" borderId="5" xfId="0" applyFont="1" applyBorder="1" applyAlignment="1">
      <alignment horizontal="left" vertical="center"/>
    </xf>
    <xf numFmtId="0" fontId="21" fillId="0" borderId="2"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8"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justify"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24" fillId="0" borderId="16" xfId="0" applyFont="1" applyBorder="1" applyAlignment="1">
      <alignment horizontal="left" wrapText="1"/>
    </xf>
    <xf numFmtId="0" fontId="23" fillId="0" borderId="14" xfId="0" applyFont="1" applyBorder="1" applyAlignment="1">
      <alignment horizontal="left" wrapText="1"/>
    </xf>
    <xf numFmtId="0" fontId="23" fillId="0" borderId="15" xfId="0" applyFont="1" applyBorder="1" applyAlignment="1">
      <alignment horizontal="left" wrapText="1"/>
    </xf>
    <xf numFmtId="0" fontId="23" fillId="0" borderId="16" xfId="0" applyFont="1" applyBorder="1" applyAlignment="1">
      <alignment horizontal="left" wrapText="1"/>
    </xf>
    <xf numFmtId="0" fontId="32" fillId="2" borderId="2"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10" fillId="0" borderId="0" xfId="0" applyFont="1" applyAlignment="1">
      <alignment horizontal="center" vertical="center"/>
    </xf>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11" fillId="0" borderId="0" xfId="0" applyFont="1" applyAlignment="1">
      <alignment horizontal="center" vertical="center"/>
    </xf>
    <xf numFmtId="0" fontId="20" fillId="0" borderId="1" xfId="0" applyFont="1" applyFill="1" applyBorder="1" applyAlignment="1">
      <alignment horizontal="justify" vertical="center" wrapText="1"/>
    </xf>
    <xf numFmtId="0" fontId="21"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20" fillId="0" borderId="1" xfId="0" applyFont="1" applyBorder="1" applyAlignment="1">
      <alignment horizontal="center" vertical="center" wrapText="1"/>
    </xf>
    <xf numFmtId="0" fontId="21" fillId="0" borderId="1" xfId="2"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19" fillId="0" borderId="1" xfId="0" applyFont="1" applyBorder="1" applyAlignment="1">
      <alignment horizontal="left" wrapText="1"/>
    </xf>
    <xf numFmtId="0" fontId="18" fillId="0" borderId="1" xfId="0" applyFont="1" applyBorder="1" applyAlignment="1">
      <alignment horizontal="left" wrapText="1"/>
    </xf>
    <xf numFmtId="0" fontId="26" fillId="0" borderId="0" xfId="0" applyFont="1" applyAlignment="1">
      <alignment horizontal="center" vertical="center"/>
    </xf>
    <xf numFmtId="0" fontId="29" fillId="0" borderId="0" xfId="0" applyFont="1" applyAlignment="1">
      <alignment horizontal="center" vertical="center"/>
    </xf>
    <xf numFmtId="0" fontId="19" fillId="0" borderId="1" xfId="0" applyFont="1" applyBorder="1" applyAlignment="1">
      <alignment horizontal="center" vertical="center" wrapText="1"/>
    </xf>
    <xf numFmtId="0" fontId="23" fillId="0" borderId="1" xfId="0" applyFont="1" applyFill="1" applyBorder="1" applyAlignment="1">
      <alignment horizontal="justify" vertical="center" wrapText="1"/>
    </xf>
    <xf numFmtId="0" fontId="23" fillId="0" borderId="4" xfId="0" applyFont="1" applyFill="1" applyBorder="1" applyAlignment="1">
      <alignment vertical="top" wrapText="1"/>
    </xf>
    <xf numFmtId="0" fontId="23" fillId="0" borderId="6" xfId="0" applyFont="1" applyFill="1" applyBorder="1" applyAlignment="1">
      <alignment vertical="top" wrapText="1"/>
    </xf>
    <xf numFmtId="0" fontId="28" fillId="2" borderId="1" xfId="0" applyFont="1" applyFill="1" applyBorder="1" applyAlignment="1">
      <alignment horizontal="left" wrapText="1"/>
    </xf>
    <xf numFmtId="0" fontId="23" fillId="0" borderId="4" xfId="0" applyFont="1" applyBorder="1" applyAlignment="1">
      <alignment horizontal="center" vertical="top" wrapText="1"/>
    </xf>
    <xf numFmtId="0" fontId="23" fillId="0" borderId="6" xfId="0" applyFont="1" applyBorder="1" applyAlignment="1">
      <alignment horizontal="center" vertical="top" wrapText="1"/>
    </xf>
    <xf numFmtId="0" fontId="23" fillId="0" borderId="4" xfId="0" applyFont="1" applyBorder="1" applyAlignment="1">
      <alignment vertical="top" wrapText="1"/>
    </xf>
    <xf numFmtId="0" fontId="23" fillId="0" borderId="6" xfId="0" applyFont="1" applyBorder="1" applyAlignment="1">
      <alignment vertical="top" wrapText="1"/>
    </xf>
    <xf numFmtId="0" fontId="19" fillId="0" borderId="1" xfId="0" applyFont="1" applyBorder="1" applyAlignment="1">
      <alignment horizontal="left" vertical="center" wrapText="1"/>
    </xf>
    <xf numFmtId="0" fontId="17"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19" fillId="0" borderId="4" xfId="0" applyFont="1" applyBorder="1" applyAlignment="1">
      <alignment horizontal="center" vertical="top" wrapText="1"/>
    </xf>
    <xf numFmtId="0" fontId="19" fillId="0" borderId="6" xfId="0" applyFont="1" applyBorder="1" applyAlignment="1">
      <alignment horizontal="center" vertical="top" wrapText="1"/>
    </xf>
    <xf numFmtId="0" fontId="19" fillId="0" borderId="4" xfId="0" applyFont="1" applyBorder="1" applyAlignment="1">
      <alignment horizontal="justify" vertical="top" wrapText="1"/>
    </xf>
    <xf numFmtId="0" fontId="19" fillId="0" borderId="6" xfId="0" applyFont="1" applyBorder="1" applyAlignment="1">
      <alignment horizontal="justify" vertical="top" wrapText="1"/>
    </xf>
    <xf numFmtId="0" fontId="6" fillId="0" borderId="4" xfId="2" quotePrefix="1" applyFont="1" applyFill="1" applyBorder="1" applyAlignment="1">
      <alignment horizontal="center" vertical="top" wrapText="1"/>
    </xf>
    <xf numFmtId="0" fontId="6" fillId="0" borderId="6" xfId="2" quotePrefix="1" applyFont="1" applyFill="1" applyBorder="1" applyAlignment="1">
      <alignment horizontal="center" vertical="top" wrapText="1"/>
    </xf>
    <xf numFmtId="0" fontId="19" fillId="0" borderId="7" xfId="0" applyFont="1" applyBorder="1" applyAlignment="1">
      <alignment horizontal="center" vertical="top" wrapText="1"/>
    </xf>
    <xf numFmtId="0" fontId="19" fillId="0" borderId="7" xfId="0" applyFont="1" applyBorder="1" applyAlignment="1">
      <alignment horizontal="justify" vertical="top" wrapText="1"/>
    </xf>
    <xf numFmtId="0" fontId="6" fillId="0" borderId="4" xfId="2" applyFont="1" applyFill="1" applyBorder="1" applyAlignment="1">
      <alignment horizontal="justify" vertical="top"/>
    </xf>
    <xf numFmtId="0" fontId="6" fillId="0" borderId="7" xfId="2" applyFont="1" applyFill="1" applyBorder="1" applyAlignment="1">
      <alignment horizontal="justify" vertical="top"/>
    </xf>
    <xf numFmtId="0" fontId="6" fillId="0" borderId="6" xfId="2" applyFont="1" applyFill="1" applyBorder="1" applyAlignment="1">
      <alignment horizontal="justify" vertical="top"/>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left"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6" xfId="0" applyFont="1" applyBorder="1" applyAlignment="1">
      <alignment horizontal="justify"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justify" vertical="center" wrapText="1"/>
    </xf>
    <xf numFmtId="0" fontId="19" fillId="0" borderId="4" xfId="0" applyFont="1" applyFill="1" applyBorder="1" applyAlignment="1">
      <alignment horizontal="justify" vertical="center" wrapText="1"/>
    </xf>
    <xf numFmtId="0" fontId="19" fillId="0" borderId="7"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19" fillId="0" borderId="4" xfId="0" applyFont="1" applyBorder="1" applyAlignment="1">
      <alignment horizontal="left" vertical="center" wrapText="1"/>
    </xf>
    <xf numFmtId="0" fontId="19" fillId="0" borderId="7" xfId="0" applyFont="1" applyBorder="1" applyAlignment="1">
      <alignment horizontal="left" vertical="center" wrapText="1"/>
    </xf>
    <xf numFmtId="0" fontId="19" fillId="0" borderId="6" xfId="0" applyFont="1" applyBorder="1" applyAlignment="1">
      <alignment horizontal="left" vertical="center" wrapText="1"/>
    </xf>
    <xf numFmtId="0" fontId="19" fillId="0" borderId="14" xfId="0" applyFont="1" applyBorder="1" applyAlignment="1">
      <alignment horizontal="left" wrapText="1"/>
    </xf>
    <xf numFmtId="0" fontId="19" fillId="0" borderId="15" xfId="0" applyFont="1" applyBorder="1" applyAlignment="1">
      <alignment horizontal="left" wrapText="1"/>
    </xf>
    <xf numFmtId="0" fontId="19" fillId="0" borderId="16" xfId="0" applyFont="1" applyBorder="1" applyAlignment="1">
      <alignment horizontal="left" wrapText="1"/>
    </xf>
    <xf numFmtId="0" fontId="6"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28" fillId="2" borderId="20" xfId="0" applyFont="1" applyFill="1" applyBorder="1" applyAlignment="1">
      <alignment horizontal="left" wrapText="1"/>
    </xf>
    <xf numFmtId="0" fontId="28" fillId="2" borderId="21" xfId="0" applyFont="1" applyFill="1" applyBorder="1" applyAlignment="1">
      <alignment horizontal="left" wrapText="1"/>
    </xf>
    <xf numFmtId="0" fontId="28" fillId="2" borderId="10" xfId="0" applyFont="1" applyFill="1" applyBorder="1" applyAlignment="1">
      <alignment horizontal="left" wrapText="1"/>
    </xf>
    <xf numFmtId="0" fontId="28" fillId="2" borderId="17" xfId="0" applyFont="1" applyFill="1" applyBorder="1" applyAlignment="1">
      <alignment horizontal="left" wrapText="1"/>
    </xf>
    <xf numFmtId="0" fontId="28" fillId="2" borderId="18" xfId="0" applyFont="1" applyFill="1" applyBorder="1" applyAlignment="1">
      <alignment horizontal="left" wrapText="1"/>
    </xf>
    <xf numFmtId="0" fontId="28" fillId="2" borderId="19" xfId="0" applyFont="1" applyFill="1" applyBorder="1" applyAlignment="1">
      <alignment horizontal="left" wrapText="1"/>
    </xf>
    <xf numFmtId="0" fontId="3" fillId="0" borderId="0" xfId="0" applyFont="1" applyAlignment="1">
      <alignment horizontal="center" vertical="center"/>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justify"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8" fillId="0" borderId="14" xfId="0" applyFont="1" applyBorder="1" applyAlignment="1">
      <alignment horizontal="left" wrapText="1"/>
    </xf>
    <xf numFmtId="0" fontId="18" fillId="0" borderId="15" xfId="0" applyFont="1" applyBorder="1" applyAlignment="1">
      <alignment horizontal="left" wrapText="1"/>
    </xf>
    <xf numFmtId="0" fontId="18" fillId="0" borderId="16"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114300</xdr:colOff>
      <xdr:row>0</xdr:row>
      <xdr:rowOff>28575</xdr:rowOff>
    </xdr:from>
    <xdr:to>
      <xdr:col>4</xdr:col>
      <xdr:colOff>1000125</xdr:colOff>
      <xdr:row>0</xdr:row>
      <xdr:rowOff>304800</xdr:rowOff>
    </xdr:to>
    <xdr:sp macro="" textlink="">
      <xdr:nvSpPr>
        <xdr:cNvPr id="3" name="TextBox 2">
          <a:extLst>
            <a:ext uri="{FF2B5EF4-FFF2-40B4-BE49-F238E27FC236}">
              <a16:creationId xmlns:a16="http://schemas.microsoft.com/office/drawing/2014/main" xmlns="" id="{1773078E-BA4D-2815-8CE2-4C39ADDB7C88}"/>
            </a:ext>
          </a:extLst>
        </xdr:cNvPr>
        <xdr:cNvSpPr txBox="1"/>
      </xdr:nvSpPr>
      <xdr:spPr>
        <a:xfrm>
          <a:off x="5410200" y="28575"/>
          <a:ext cx="8858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Times New Roman" panose="02020603050405020304" pitchFamily="18" charset="0"/>
              <a:cs typeface="Times New Roman" panose="02020603050405020304" pitchFamily="18" charset="0"/>
            </a:rPr>
            <a:t>Phụ</a:t>
          </a:r>
          <a:r>
            <a:rPr lang="en-US" sz="1300" b="1" baseline="0">
              <a:latin typeface="Times New Roman" panose="02020603050405020304" pitchFamily="18" charset="0"/>
              <a:cs typeface="Times New Roman" panose="02020603050405020304" pitchFamily="18" charset="0"/>
            </a:rPr>
            <a:t> lục I</a:t>
          </a:r>
          <a:endParaRPr lang="en-US" sz="1300" b="1">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742951</xdr:colOff>
      <xdr:row>0</xdr:row>
      <xdr:rowOff>74083</xdr:rowOff>
    </xdr:from>
    <xdr:to>
      <xdr:col>7</xdr:col>
      <xdr:colOff>864659</xdr:colOff>
      <xdr:row>1</xdr:row>
      <xdr:rowOff>149225</xdr:rowOff>
    </xdr:to>
    <xdr:sp macro="" textlink="">
      <xdr:nvSpPr>
        <xdr:cNvPr id="2" name="TextBox 1">
          <a:extLst>
            <a:ext uri="{FF2B5EF4-FFF2-40B4-BE49-F238E27FC236}">
              <a16:creationId xmlns:a16="http://schemas.microsoft.com/office/drawing/2014/main" xmlns="" id="{8D9DE336-BFDB-4C47-88B1-F36B682CCC2D}"/>
            </a:ext>
          </a:extLst>
        </xdr:cNvPr>
        <xdr:cNvSpPr txBox="1"/>
      </xdr:nvSpPr>
      <xdr:spPr>
        <a:xfrm>
          <a:off x="8229601" y="74083"/>
          <a:ext cx="1074208" cy="275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Times New Roman" panose="02020603050405020304" pitchFamily="18" charset="0"/>
              <a:cs typeface="Times New Roman" panose="02020603050405020304" pitchFamily="18" charset="0"/>
            </a:rPr>
            <a:t>Phụ</a:t>
          </a:r>
          <a:r>
            <a:rPr lang="en-US" sz="1300" b="1" baseline="0">
              <a:latin typeface="Times New Roman" panose="02020603050405020304" pitchFamily="18" charset="0"/>
              <a:cs typeface="Times New Roman" panose="02020603050405020304" pitchFamily="18" charset="0"/>
            </a:rPr>
            <a:t> lục II</a:t>
          </a:r>
          <a:endParaRPr lang="en-US" sz="1300" b="1">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635000</xdr:colOff>
      <xdr:row>0</xdr:row>
      <xdr:rowOff>95249</xdr:rowOff>
    </xdr:from>
    <xdr:to>
      <xdr:col>7</xdr:col>
      <xdr:colOff>862014</xdr:colOff>
      <xdr:row>1</xdr:row>
      <xdr:rowOff>180974</xdr:rowOff>
    </xdr:to>
    <xdr:sp macro="" textlink="">
      <xdr:nvSpPr>
        <xdr:cNvPr id="2" name="TextBox 1">
          <a:extLst>
            <a:ext uri="{FF2B5EF4-FFF2-40B4-BE49-F238E27FC236}">
              <a16:creationId xmlns:a16="http://schemas.microsoft.com/office/drawing/2014/main" xmlns="" id="{992B9E25-9FF8-46E2-9F06-98C6A28CC77C}"/>
            </a:ext>
          </a:extLst>
        </xdr:cNvPr>
        <xdr:cNvSpPr txBox="1"/>
      </xdr:nvSpPr>
      <xdr:spPr>
        <a:xfrm>
          <a:off x="8085667" y="95249"/>
          <a:ext cx="1147764"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Times New Roman" panose="02020603050405020304" pitchFamily="18" charset="0"/>
              <a:cs typeface="Times New Roman" panose="02020603050405020304" pitchFamily="18" charset="0"/>
            </a:rPr>
            <a:t>Phụ</a:t>
          </a:r>
          <a:r>
            <a:rPr lang="en-US" sz="1300" b="1" baseline="0">
              <a:latin typeface="Times New Roman" panose="02020603050405020304" pitchFamily="18" charset="0"/>
              <a:cs typeface="Times New Roman" panose="02020603050405020304" pitchFamily="18" charset="0"/>
            </a:rPr>
            <a:t> lục III</a:t>
          </a:r>
          <a:endParaRPr lang="en-US" sz="1300" b="1">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314326</xdr:colOff>
      <xdr:row>0</xdr:row>
      <xdr:rowOff>142875</xdr:rowOff>
    </xdr:from>
    <xdr:to>
      <xdr:col>7</xdr:col>
      <xdr:colOff>600076</xdr:colOff>
      <xdr:row>1</xdr:row>
      <xdr:rowOff>161925</xdr:rowOff>
    </xdr:to>
    <xdr:sp macro="" textlink="">
      <xdr:nvSpPr>
        <xdr:cNvPr id="2" name="TextBox 1">
          <a:extLst>
            <a:ext uri="{FF2B5EF4-FFF2-40B4-BE49-F238E27FC236}">
              <a16:creationId xmlns:a16="http://schemas.microsoft.com/office/drawing/2014/main" xmlns="" id="{FF5F657F-8AF0-444D-8148-AAF4A3EC376C}"/>
            </a:ext>
          </a:extLst>
        </xdr:cNvPr>
        <xdr:cNvSpPr txBox="1"/>
      </xdr:nvSpPr>
      <xdr:spPr>
        <a:xfrm>
          <a:off x="8343901" y="142875"/>
          <a:ext cx="10668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Times New Roman" panose="02020603050405020304" pitchFamily="18" charset="0"/>
              <a:cs typeface="Times New Roman" panose="02020603050405020304" pitchFamily="18" charset="0"/>
            </a:rPr>
            <a:t>Phụ</a:t>
          </a:r>
          <a:r>
            <a:rPr lang="en-US" sz="1300" b="1" baseline="0">
              <a:latin typeface="Times New Roman" panose="02020603050405020304" pitchFamily="18" charset="0"/>
              <a:cs typeface="Times New Roman" panose="02020603050405020304" pitchFamily="18" charset="0"/>
            </a:rPr>
            <a:t> lục IV</a:t>
          </a:r>
          <a:endParaRPr lang="en-US" sz="13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70"/>
  <sheetViews>
    <sheetView tabSelected="1" view="pageLayout" zoomScale="110" zoomScaleNormal="100" zoomScalePageLayoutView="110" workbookViewId="0">
      <selection activeCell="A2" sqref="A2:XFD2"/>
    </sheetView>
  </sheetViews>
  <sheetFormatPr defaultRowHeight="15.75"/>
  <cols>
    <col min="1" max="1" width="5.85546875" style="96" customWidth="1"/>
    <col min="2" max="2" width="33.140625" style="96" customWidth="1"/>
    <col min="3" max="3" width="18.28515625" style="96" customWidth="1"/>
    <col min="4" max="4" width="16.5703125" style="96" customWidth="1"/>
    <col min="5" max="5" width="14.7109375" style="96" customWidth="1"/>
    <col min="6" max="16384" width="9.140625" style="96"/>
  </cols>
  <sheetData>
    <row r="1" spans="1:5" ht="37.5" customHeight="1">
      <c r="A1" s="119" t="s">
        <v>326</v>
      </c>
      <c r="B1" s="120"/>
      <c r="C1" s="120"/>
      <c r="D1" s="120"/>
      <c r="E1" s="120"/>
    </row>
    <row r="2" spans="1:5">
      <c r="A2" s="122" t="str">
        <f>'DTI Sở ngành'!A2:H2</f>
        <v>(Kèm theo Quyết định số  742/QĐ-UBND  ngày  24/ 6 /2022 của Sở Thông tin và Truyền thông)</v>
      </c>
      <c r="B2" s="122"/>
      <c r="C2" s="122"/>
      <c r="D2" s="122"/>
      <c r="E2" s="122"/>
    </row>
    <row r="3" spans="1:5">
      <c r="A3" s="121" t="s">
        <v>327</v>
      </c>
      <c r="B3" s="121"/>
      <c r="C3" s="121"/>
      <c r="D3" s="121"/>
      <c r="E3" s="121"/>
    </row>
    <row r="4" spans="1:5">
      <c r="A4" s="123" t="s">
        <v>625</v>
      </c>
      <c r="B4" s="123"/>
      <c r="C4" s="123"/>
      <c r="D4" s="123"/>
      <c r="E4" s="123"/>
    </row>
    <row r="5" spans="1:5" ht="28.5" customHeight="1">
      <c r="A5" s="111" t="s">
        <v>0</v>
      </c>
      <c r="B5" s="111" t="s">
        <v>190</v>
      </c>
      <c r="C5" s="111" t="s">
        <v>191</v>
      </c>
      <c r="D5" s="111" t="s">
        <v>153</v>
      </c>
      <c r="E5" s="111" t="s">
        <v>19</v>
      </c>
    </row>
    <row r="6" spans="1:5">
      <c r="A6" s="23">
        <v>1</v>
      </c>
      <c r="B6" s="8" t="str">
        <f>'DTI Sở ngành'!B26</f>
        <v>Nhận thức số</v>
      </c>
      <c r="C6" s="23">
        <f>COUNTIF('DTI Sở ngành'!A26:A42,"*.*")</f>
        <v>5</v>
      </c>
      <c r="D6" s="23">
        <f>'DTI Sở ngành'!D26</f>
        <v>50</v>
      </c>
      <c r="E6" s="8"/>
    </row>
    <row r="7" spans="1:5">
      <c r="A7" s="23">
        <v>2</v>
      </c>
      <c r="B7" s="8" t="str">
        <f>'DTI Sở ngành'!B42</f>
        <v>Thể chế số</v>
      </c>
      <c r="C7" s="23">
        <f>COUNTIF('DTI Sở ngành'!A42:A64,"*.*")</f>
        <v>8</v>
      </c>
      <c r="D7" s="23">
        <f>'DTI Sở ngành'!D42</f>
        <v>50</v>
      </c>
      <c r="E7" s="8"/>
    </row>
    <row r="8" spans="1:5">
      <c r="A8" s="23">
        <v>3</v>
      </c>
      <c r="B8" s="8" t="str">
        <f>'DTI Sở ngành'!B65</f>
        <v>Hạ tầng số</v>
      </c>
      <c r="C8" s="23">
        <f>COUNTIF('DTI Sở ngành'!A65:A79,"*.*")</f>
        <v>5</v>
      </c>
      <c r="D8" s="23">
        <f>'DTI Sở ngành'!D65</f>
        <v>50</v>
      </c>
      <c r="E8" s="8"/>
    </row>
    <row r="9" spans="1:5">
      <c r="A9" s="23">
        <v>4</v>
      </c>
      <c r="B9" s="8" t="str">
        <f>'DTI Sở ngành'!B79</f>
        <v>Nhân lực số</v>
      </c>
      <c r="C9" s="23">
        <f>COUNTIF('DTI Sở ngành'!A79:A89,"*.*")</f>
        <v>4</v>
      </c>
      <c r="D9" s="23">
        <f>'DTI Sở ngành'!D79</f>
        <v>20</v>
      </c>
      <c r="E9" s="8"/>
    </row>
    <row r="10" spans="1:5">
      <c r="A10" s="23">
        <v>5</v>
      </c>
      <c r="B10" s="8" t="str">
        <f>'DTI Sở ngành'!B90</f>
        <v>An toàn thông tin mạng</v>
      </c>
      <c r="C10" s="23">
        <f>COUNTIF('DTI Sở ngành'!A90:A95,"*.*")</f>
        <v>3</v>
      </c>
      <c r="D10" s="23">
        <f>'DTI Sở ngành'!D90</f>
        <v>30</v>
      </c>
      <c r="E10" s="8"/>
    </row>
    <row r="11" spans="1:5">
      <c r="A11" s="23">
        <v>6</v>
      </c>
      <c r="B11" s="8" t="str">
        <f>'DTI Sở ngành'!B96</f>
        <v>Hoạt động chuyển đổi số</v>
      </c>
      <c r="C11" s="23">
        <f>COUNTIF('DTI Sở ngành'!A96:A149,"*.*")</f>
        <v>25</v>
      </c>
      <c r="D11" s="23">
        <f>'DTI Sở ngành'!D96</f>
        <v>250</v>
      </c>
      <c r="E11" s="8"/>
    </row>
    <row r="12" spans="1:5">
      <c r="A12" s="24"/>
      <c r="B12" s="24"/>
      <c r="C12" s="2">
        <f>SUM(C6:C11)</f>
        <v>50</v>
      </c>
      <c r="D12" s="25">
        <f>SUM(D6:D11)</f>
        <v>450</v>
      </c>
      <c r="E12" s="24"/>
    </row>
    <row r="13" spans="1:5">
      <c r="A13" s="121" t="s">
        <v>585</v>
      </c>
      <c r="B13" s="121"/>
      <c r="C13" s="121"/>
      <c r="D13" s="121"/>
      <c r="E13" s="121"/>
    </row>
    <row r="14" spans="1:5">
      <c r="A14" s="123" t="s">
        <v>626</v>
      </c>
      <c r="B14" s="123"/>
      <c r="C14" s="123"/>
      <c r="D14" s="123"/>
      <c r="E14" s="123"/>
    </row>
    <row r="15" spans="1:5" ht="20.25" customHeight="1">
      <c r="A15" s="111" t="s">
        <v>0</v>
      </c>
      <c r="B15" s="111" t="s">
        <v>190</v>
      </c>
      <c r="C15" s="111" t="s">
        <v>191</v>
      </c>
      <c r="D15" s="111" t="s">
        <v>153</v>
      </c>
      <c r="E15" s="111" t="s">
        <v>19</v>
      </c>
    </row>
    <row r="16" spans="1:5">
      <c r="A16" s="1" t="s">
        <v>329</v>
      </c>
      <c r="B16" s="1" t="str">
        <f>'DTI huyện, TP'!B33</f>
        <v>Nhóm Chỉ số nền tảng chung</v>
      </c>
      <c r="C16" s="1">
        <f>SUM(C17:C22)</f>
        <v>37</v>
      </c>
      <c r="D16" s="1">
        <f>SUM(D17:D22)</f>
        <v>250</v>
      </c>
      <c r="E16" s="1"/>
    </row>
    <row r="17" spans="1:5">
      <c r="A17" s="23">
        <v>1</v>
      </c>
      <c r="B17" s="8" t="str">
        <f>'DTI huyện, TP'!B34</f>
        <v>Nhận thức số</v>
      </c>
      <c r="C17" s="23">
        <f>COUNTIF('DTI huyện, TP'!A34:A52,"*.*")</f>
        <v>7</v>
      </c>
      <c r="D17" s="23">
        <f>'DTI huyện, TP'!D34</f>
        <v>50</v>
      </c>
      <c r="E17" s="8"/>
    </row>
    <row r="18" spans="1:5">
      <c r="A18" s="23">
        <v>2</v>
      </c>
      <c r="B18" s="8" t="str">
        <f>'DTI huyện, TP'!B52</f>
        <v>Thể chế số</v>
      </c>
      <c r="C18" s="23">
        <f>COUNTIF('DTI huyện, TP'!A52:A77,"*.*")</f>
        <v>9</v>
      </c>
      <c r="D18" s="23">
        <f>'DTI huyện, TP'!D52</f>
        <v>50</v>
      </c>
      <c r="E18" s="8"/>
    </row>
    <row r="19" spans="1:5">
      <c r="A19" s="23">
        <v>3</v>
      </c>
      <c r="B19" s="8" t="str">
        <f>'DTI huyện, TP'!B77</f>
        <v>Hạ tầng số</v>
      </c>
      <c r="C19" s="23">
        <f>COUNTIF('DTI huyện, TP'!A77:A90,"*.*")</f>
        <v>8</v>
      </c>
      <c r="D19" s="23">
        <f>'DTI huyện, TP'!D77</f>
        <v>50</v>
      </c>
      <c r="E19" s="8"/>
    </row>
    <row r="20" spans="1:5">
      <c r="A20" s="23">
        <v>4</v>
      </c>
      <c r="B20" s="8" t="str">
        <f>'DTI huyện, TP'!B90</f>
        <v>Nhân lực số</v>
      </c>
      <c r="C20" s="23">
        <f>COUNTIF('DTI huyện, TP'!A90:A104,"*.*")</f>
        <v>7</v>
      </c>
      <c r="D20" s="23">
        <f>'DTI huyện, TP'!D90</f>
        <v>50</v>
      </c>
      <c r="E20" s="8"/>
    </row>
    <row r="21" spans="1:5">
      <c r="A21" s="23">
        <v>5</v>
      </c>
      <c r="B21" s="8" t="str">
        <f>'DTI huyện, TP'!B104</f>
        <v>An toàn thông tin mạng</v>
      </c>
      <c r="C21" s="23">
        <f>COUNTIF('DTI huyện, TP'!A104:A110,"*.*")</f>
        <v>3</v>
      </c>
      <c r="D21" s="23">
        <f>'DTI huyện, TP'!D104</f>
        <v>30</v>
      </c>
      <c r="E21" s="8"/>
    </row>
    <row r="22" spans="1:5">
      <c r="A22" s="23">
        <v>6</v>
      </c>
      <c r="B22" s="8" t="str">
        <f>'DTI huyện, TP'!B110</f>
        <v>Đô thị thông minh</v>
      </c>
      <c r="C22" s="23">
        <f>COUNTIF('DTI huyện, TP'!A110:A114,"*.*")</f>
        <v>3</v>
      </c>
      <c r="D22" s="23">
        <f>'DTI huyện, TP'!D110</f>
        <v>20</v>
      </c>
      <c r="E22" s="8"/>
    </row>
    <row r="23" spans="1:5">
      <c r="A23" s="86" t="s">
        <v>342</v>
      </c>
      <c r="B23" s="87" t="str">
        <f>'DTI huyện, TP'!B114</f>
        <v>Nhóm Chỉ số hoạt động</v>
      </c>
      <c r="C23" s="86">
        <f>SUM(C24:C26)</f>
        <v>54</v>
      </c>
      <c r="D23" s="86">
        <f>SUM(D24:D26)</f>
        <v>600</v>
      </c>
      <c r="E23" s="87"/>
    </row>
    <row r="24" spans="1:5">
      <c r="A24" s="23">
        <v>7</v>
      </c>
      <c r="B24" s="8" t="str">
        <f>'DTI huyện, TP'!B115</f>
        <v>Hoạt động chính quyền số</v>
      </c>
      <c r="C24" s="23">
        <f>COUNTIF('DTI huyện, TP'!A115:A169,"*.*")</f>
        <v>25</v>
      </c>
      <c r="D24" s="23">
        <f>'DTI huyện, TP'!D115</f>
        <v>200</v>
      </c>
      <c r="E24" s="8"/>
    </row>
    <row r="25" spans="1:5">
      <c r="A25" s="23">
        <v>8</v>
      </c>
      <c r="B25" s="8" t="str">
        <f>'DTI huyện, TP'!B169</f>
        <v>Hoạt động kinh tế số</v>
      </c>
      <c r="C25" s="23">
        <f>COUNTIF('DTI huyện, TP'!A169:A185,"*.*")</f>
        <v>15</v>
      </c>
      <c r="D25" s="23">
        <f>'DTI huyện, TP'!D169</f>
        <v>200</v>
      </c>
      <c r="E25" s="8"/>
    </row>
    <row r="26" spans="1:5">
      <c r="A26" s="23">
        <v>9</v>
      </c>
      <c r="B26" s="8" t="str">
        <f>'DTI huyện, TP'!B185</f>
        <v>Hoạt động xã hội số</v>
      </c>
      <c r="C26" s="23">
        <f>COUNTIF('DTI huyện, TP'!A185:A200,"*.*")</f>
        <v>14</v>
      </c>
      <c r="D26" s="23">
        <f>'DTI huyện, TP'!D185</f>
        <v>200</v>
      </c>
      <c r="E26" s="8"/>
    </row>
    <row r="27" spans="1:5">
      <c r="A27" s="24"/>
      <c r="B27" s="24"/>
      <c r="C27" s="25">
        <f>C23+C16</f>
        <v>91</v>
      </c>
      <c r="D27" s="25">
        <f>D16+D23</f>
        <v>850</v>
      </c>
      <c r="E27" s="24"/>
    </row>
    <row r="28" spans="1:5" ht="18.75" customHeight="1">
      <c r="A28" s="97" t="s">
        <v>627</v>
      </c>
    </row>
    <row r="29" spans="1:5" ht="22.5" customHeight="1">
      <c r="A29" s="112" t="s">
        <v>0</v>
      </c>
      <c r="B29" s="112" t="s">
        <v>190</v>
      </c>
      <c r="C29" s="112" t="s">
        <v>191</v>
      </c>
      <c r="D29" s="112" t="s">
        <v>153</v>
      </c>
      <c r="E29" s="112" t="s">
        <v>19</v>
      </c>
    </row>
    <row r="30" spans="1:5">
      <c r="A30" s="98">
        <v>1</v>
      </c>
      <c r="B30" s="99" t="s">
        <v>328</v>
      </c>
      <c r="C30" s="98">
        <f>C17</f>
        <v>7</v>
      </c>
      <c r="D30" s="98">
        <f>D17</f>
        <v>50</v>
      </c>
      <c r="E30" s="99"/>
    </row>
    <row r="31" spans="1:5">
      <c r="A31" s="98">
        <v>2</v>
      </c>
      <c r="B31" s="99" t="s">
        <v>344</v>
      </c>
      <c r="C31" s="98">
        <f t="shared" ref="C31:D35" si="0">C18</f>
        <v>9</v>
      </c>
      <c r="D31" s="98">
        <f t="shared" si="0"/>
        <v>50</v>
      </c>
      <c r="E31" s="99"/>
    </row>
    <row r="32" spans="1:5">
      <c r="A32" s="98">
        <v>3</v>
      </c>
      <c r="B32" s="99" t="s">
        <v>345</v>
      </c>
      <c r="C32" s="98">
        <f t="shared" si="0"/>
        <v>8</v>
      </c>
      <c r="D32" s="98">
        <f t="shared" si="0"/>
        <v>50</v>
      </c>
      <c r="E32" s="99"/>
    </row>
    <row r="33" spans="1:5">
      <c r="A33" s="98">
        <v>4</v>
      </c>
      <c r="B33" s="99" t="s">
        <v>346</v>
      </c>
      <c r="C33" s="98">
        <f t="shared" si="0"/>
        <v>7</v>
      </c>
      <c r="D33" s="98">
        <f t="shared" si="0"/>
        <v>50</v>
      </c>
      <c r="E33" s="99"/>
    </row>
    <row r="34" spans="1:5">
      <c r="A34" s="98">
        <v>5</v>
      </c>
      <c r="B34" s="99" t="s">
        <v>347</v>
      </c>
      <c r="C34" s="98">
        <f t="shared" si="0"/>
        <v>3</v>
      </c>
      <c r="D34" s="98">
        <f t="shared" si="0"/>
        <v>30</v>
      </c>
      <c r="E34" s="99"/>
    </row>
    <row r="35" spans="1:5">
      <c r="A35" s="98">
        <v>6</v>
      </c>
      <c r="B35" s="99" t="s">
        <v>393</v>
      </c>
      <c r="C35" s="98">
        <f t="shared" si="0"/>
        <v>3</v>
      </c>
      <c r="D35" s="98">
        <f t="shared" si="0"/>
        <v>20</v>
      </c>
      <c r="E35" s="99"/>
    </row>
    <row r="36" spans="1:5">
      <c r="A36" s="98">
        <v>7</v>
      </c>
      <c r="B36" s="99" t="s">
        <v>392</v>
      </c>
      <c r="C36" s="98">
        <f>C24</f>
        <v>25</v>
      </c>
      <c r="D36" s="98">
        <f>D24</f>
        <v>200</v>
      </c>
      <c r="E36" s="99"/>
    </row>
    <row r="37" spans="1:5">
      <c r="A37" s="24"/>
      <c r="B37" s="24"/>
      <c r="C37" s="25">
        <f>SUM(C30:C36)</f>
        <v>62</v>
      </c>
      <c r="D37" s="25">
        <f>SUM(D30:D36)</f>
        <v>450</v>
      </c>
      <c r="E37" s="24"/>
    </row>
    <row r="39" spans="1:5">
      <c r="A39" s="97" t="s">
        <v>628</v>
      </c>
    </row>
    <row r="40" spans="1:5">
      <c r="A40" s="112" t="s">
        <v>0</v>
      </c>
      <c r="B40" s="112" t="s">
        <v>190</v>
      </c>
      <c r="C40" s="112" t="s">
        <v>191</v>
      </c>
      <c r="D40" s="112" t="s">
        <v>153</v>
      </c>
      <c r="E40" s="112" t="s">
        <v>19</v>
      </c>
    </row>
    <row r="41" spans="1:5">
      <c r="A41" s="98">
        <v>1</v>
      </c>
      <c r="B41" s="99" t="s">
        <v>328</v>
      </c>
      <c r="C41" s="98">
        <f>C17</f>
        <v>7</v>
      </c>
      <c r="D41" s="98">
        <f>D17</f>
        <v>50</v>
      </c>
      <c r="E41" s="99"/>
    </row>
    <row r="42" spans="1:5">
      <c r="A42" s="98">
        <v>2</v>
      </c>
      <c r="B42" s="99" t="s">
        <v>344</v>
      </c>
      <c r="C42" s="98">
        <f t="shared" ref="C42:D42" si="1">C18</f>
        <v>9</v>
      </c>
      <c r="D42" s="98">
        <f t="shared" si="1"/>
        <v>50</v>
      </c>
      <c r="E42" s="99"/>
    </row>
    <row r="43" spans="1:5">
      <c r="A43" s="98">
        <v>3</v>
      </c>
      <c r="B43" s="99" t="s">
        <v>345</v>
      </c>
      <c r="C43" s="98">
        <f t="shared" ref="C43:D43" si="2">C19</f>
        <v>8</v>
      </c>
      <c r="D43" s="98">
        <f t="shared" si="2"/>
        <v>50</v>
      </c>
      <c r="E43" s="99"/>
    </row>
    <row r="44" spans="1:5">
      <c r="A44" s="98">
        <v>4</v>
      </c>
      <c r="B44" s="99" t="s">
        <v>346</v>
      </c>
      <c r="C44" s="98">
        <f t="shared" ref="C44:D44" si="3">C20</f>
        <v>7</v>
      </c>
      <c r="D44" s="98">
        <f t="shared" si="3"/>
        <v>50</v>
      </c>
      <c r="E44" s="99"/>
    </row>
    <row r="45" spans="1:5">
      <c r="A45" s="98">
        <v>5</v>
      </c>
      <c r="B45" s="99" t="s">
        <v>347</v>
      </c>
      <c r="C45" s="98">
        <f t="shared" ref="C45:D45" si="4">C21</f>
        <v>3</v>
      </c>
      <c r="D45" s="98">
        <f t="shared" si="4"/>
        <v>30</v>
      </c>
      <c r="E45" s="99"/>
    </row>
    <row r="46" spans="1:5">
      <c r="A46" s="98">
        <v>6</v>
      </c>
      <c r="B46" s="99" t="s">
        <v>393</v>
      </c>
      <c r="C46" s="98">
        <f t="shared" ref="C46:D46" si="5">C22</f>
        <v>3</v>
      </c>
      <c r="D46" s="98">
        <f t="shared" si="5"/>
        <v>20</v>
      </c>
      <c r="E46" s="99"/>
    </row>
    <row r="47" spans="1:5">
      <c r="A47" s="98">
        <v>7</v>
      </c>
      <c r="B47" s="99" t="s">
        <v>13</v>
      </c>
      <c r="C47" s="98">
        <f>C25</f>
        <v>15</v>
      </c>
      <c r="D47" s="98">
        <f>D25</f>
        <v>200</v>
      </c>
      <c r="E47" s="99"/>
    </row>
    <row r="48" spans="1:5">
      <c r="A48" s="24"/>
      <c r="B48" s="24"/>
      <c r="C48" s="25">
        <f>SUM(C41:C47)</f>
        <v>52</v>
      </c>
      <c r="D48" s="25">
        <f>SUM(D41:D47)</f>
        <v>450</v>
      </c>
      <c r="E48" s="24"/>
    </row>
    <row r="50" spans="1:5">
      <c r="A50" s="100" t="s">
        <v>629</v>
      </c>
      <c r="B50" s="101"/>
      <c r="C50" s="101"/>
      <c r="D50" s="101"/>
      <c r="E50" s="102"/>
    </row>
    <row r="51" spans="1:5">
      <c r="A51" s="112" t="s">
        <v>0</v>
      </c>
      <c r="B51" s="112" t="s">
        <v>190</v>
      </c>
      <c r="C51" s="112" t="s">
        <v>191</v>
      </c>
      <c r="D51" s="112" t="s">
        <v>153</v>
      </c>
      <c r="E51" s="112" t="s">
        <v>19</v>
      </c>
    </row>
    <row r="52" spans="1:5">
      <c r="A52" s="98">
        <v>1</v>
      </c>
      <c r="B52" s="99" t="s">
        <v>328</v>
      </c>
      <c r="C52" s="98">
        <f>C17</f>
        <v>7</v>
      </c>
      <c r="D52" s="98">
        <f>D17</f>
        <v>50</v>
      </c>
      <c r="E52" s="99"/>
    </row>
    <row r="53" spans="1:5">
      <c r="A53" s="98">
        <v>2</v>
      </c>
      <c r="B53" s="99" t="s">
        <v>344</v>
      </c>
      <c r="C53" s="98">
        <f t="shared" ref="C53:D53" si="6">C18</f>
        <v>9</v>
      </c>
      <c r="D53" s="98">
        <f t="shared" si="6"/>
        <v>50</v>
      </c>
      <c r="E53" s="99"/>
    </row>
    <row r="54" spans="1:5">
      <c r="A54" s="98">
        <v>3</v>
      </c>
      <c r="B54" s="99" t="s">
        <v>345</v>
      </c>
      <c r="C54" s="98">
        <f t="shared" ref="C54:D54" si="7">C19</f>
        <v>8</v>
      </c>
      <c r="D54" s="98">
        <f t="shared" si="7"/>
        <v>50</v>
      </c>
      <c r="E54" s="99"/>
    </row>
    <row r="55" spans="1:5">
      <c r="A55" s="98">
        <v>4</v>
      </c>
      <c r="B55" s="99" t="s">
        <v>346</v>
      </c>
      <c r="C55" s="98">
        <f t="shared" ref="C55:D55" si="8">C20</f>
        <v>7</v>
      </c>
      <c r="D55" s="98">
        <f t="shared" si="8"/>
        <v>50</v>
      </c>
      <c r="E55" s="99"/>
    </row>
    <row r="56" spans="1:5">
      <c r="A56" s="98">
        <v>5</v>
      </c>
      <c r="B56" s="99" t="s">
        <v>347</v>
      </c>
      <c r="C56" s="98">
        <f t="shared" ref="C56:D56" si="9">C21</f>
        <v>3</v>
      </c>
      <c r="D56" s="98">
        <f t="shared" si="9"/>
        <v>30</v>
      </c>
      <c r="E56" s="99"/>
    </row>
    <row r="57" spans="1:5">
      <c r="A57" s="98">
        <v>6</v>
      </c>
      <c r="B57" s="99" t="s">
        <v>393</v>
      </c>
      <c r="C57" s="98">
        <f t="shared" ref="C57:D57" si="10">C22</f>
        <v>3</v>
      </c>
      <c r="D57" s="98">
        <f t="shared" si="10"/>
        <v>20</v>
      </c>
      <c r="E57" s="99"/>
    </row>
    <row r="58" spans="1:5">
      <c r="A58" s="98">
        <v>7</v>
      </c>
      <c r="B58" s="99" t="s">
        <v>493</v>
      </c>
      <c r="C58" s="98">
        <f>C26</f>
        <v>14</v>
      </c>
      <c r="D58" s="98">
        <f>D26</f>
        <v>200</v>
      </c>
      <c r="E58" s="99"/>
    </row>
    <row r="59" spans="1:5">
      <c r="A59" s="24"/>
      <c r="B59" s="24"/>
      <c r="C59" s="25">
        <f>SUM(C52:C58)</f>
        <v>51</v>
      </c>
      <c r="D59" s="25">
        <f>SUM(D52:D58)</f>
        <v>450</v>
      </c>
      <c r="E59" s="24"/>
    </row>
    <row r="60" spans="1:5">
      <c r="A60" s="103"/>
      <c r="B60" s="103"/>
      <c r="C60" s="103"/>
      <c r="D60" s="103"/>
      <c r="E60" s="103"/>
    </row>
    <row r="61" spans="1:5">
      <c r="A61" s="121" t="s">
        <v>633</v>
      </c>
      <c r="B61" s="121"/>
      <c r="C61" s="121"/>
      <c r="D61" s="121"/>
      <c r="E61" s="121"/>
    </row>
    <row r="62" spans="1:5">
      <c r="A62" s="123" t="s">
        <v>594</v>
      </c>
      <c r="B62" s="123"/>
      <c r="C62" s="123"/>
      <c r="D62" s="123"/>
      <c r="E62" s="123"/>
    </row>
    <row r="63" spans="1:5">
      <c r="A63" s="111" t="s">
        <v>0</v>
      </c>
      <c r="B63" s="111" t="s">
        <v>190</v>
      </c>
      <c r="C63" s="111" t="s">
        <v>191</v>
      </c>
      <c r="D63" s="111" t="s">
        <v>153</v>
      </c>
      <c r="E63" s="111" t="s">
        <v>19</v>
      </c>
    </row>
    <row r="64" spans="1:5">
      <c r="A64" s="23">
        <v>1</v>
      </c>
      <c r="B64" s="8" t="str">
        <f>'DTI xa phuong'!B26</f>
        <v>Nhận thức số</v>
      </c>
      <c r="C64" s="23">
        <f>COUNTIF('DTI xa phuong'!A26:A41,"*.*")</f>
        <v>5</v>
      </c>
      <c r="D64" s="23">
        <f>'DTI xa phuong'!D26</f>
        <v>50</v>
      </c>
      <c r="E64" s="8"/>
    </row>
    <row r="65" spans="1:5">
      <c r="A65" s="23">
        <v>2</v>
      </c>
      <c r="B65" s="8" t="str">
        <f>'DTI xa phuong'!B42</f>
        <v>Thể chế số</v>
      </c>
      <c r="C65" s="23">
        <f>COUNTIF('DTI xa phuong'!A42:A58,"*.*")</f>
        <v>6</v>
      </c>
      <c r="D65" s="23">
        <f>'DTI xa phuong'!D42</f>
        <v>60</v>
      </c>
      <c r="E65" s="8"/>
    </row>
    <row r="66" spans="1:5">
      <c r="A66" s="23">
        <v>3</v>
      </c>
      <c r="B66" s="8" t="str">
        <f>'DTI xa phuong'!B59</f>
        <v>Hạ tầng số</v>
      </c>
      <c r="C66" s="23">
        <f>COUNTIF('DTI xa phuong'!A59:A65,"*.*")</f>
        <v>2</v>
      </c>
      <c r="D66" s="23">
        <f>'DTI xa phuong'!D59</f>
        <v>20</v>
      </c>
      <c r="E66" s="8"/>
    </row>
    <row r="67" spans="1:5">
      <c r="A67" s="23">
        <v>4</v>
      </c>
      <c r="B67" s="8" t="str">
        <f>'DTI xa phuong'!B77</f>
        <v>Hoạt động chuyển đổi số</v>
      </c>
      <c r="C67" s="23">
        <f>COUNTIF('DTI xa phuong'!A77:A110,"*.*")</f>
        <v>16</v>
      </c>
      <c r="D67" s="23">
        <f>'DTI xa phuong'!D77</f>
        <v>160</v>
      </c>
      <c r="E67" s="8"/>
    </row>
    <row r="68" spans="1:5">
      <c r="A68" s="23">
        <v>5</v>
      </c>
      <c r="B68" s="8" t="str">
        <f>'DTI xa phuong'!B74</f>
        <v>An toàn, an ninh mạng</v>
      </c>
      <c r="C68" s="23">
        <f>COUNTIF('DTI xa phuong'!A74:A76,"*.*")</f>
        <v>1</v>
      </c>
      <c r="D68" s="23">
        <f>'DTI xa phuong'!D74</f>
        <v>10</v>
      </c>
      <c r="E68" s="8"/>
    </row>
    <row r="69" spans="1:5">
      <c r="A69" s="23">
        <v>6</v>
      </c>
      <c r="B69" s="8" t="str">
        <f>'DTI xa phuong'!B66</f>
        <v>Nhân lực số</v>
      </c>
      <c r="C69" s="23">
        <f>COUNTIF('DTI xa phuong'!A66:A73,"*.*")</f>
        <v>4</v>
      </c>
      <c r="D69" s="23">
        <f>'DTI xa phuong'!D66</f>
        <v>50</v>
      </c>
      <c r="E69" s="8"/>
    </row>
    <row r="70" spans="1:5">
      <c r="A70" s="24"/>
      <c r="B70" s="24"/>
      <c r="C70" s="25">
        <f>SUM(C64:C69)</f>
        <v>34</v>
      </c>
      <c r="D70" s="25">
        <f>SUM(D64:D69)</f>
        <v>350</v>
      </c>
      <c r="E70" s="24"/>
    </row>
  </sheetData>
  <mergeCells count="8">
    <mergeCell ref="A1:E1"/>
    <mergeCell ref="A61:E61"/>
    <mergeCell ref="A2:E2"/>
    <mergeCell ref="A62:E62"/>
    <mergeCell ref="A3:E3"/>
    <mergeCell ref="A4:E4"/>
    <mergeCell ref="A13:E13"/>
    <mergeCell ref="A14:E14"/>
  </mergeCells>
  <pageMargins left="0.7" right="0.27" top="0.42" bottom="0.34" header="0.3" footer="0.3"/>
  <pageSetup paperSize="9" orientation="portrait" r:id="rId1"/>
  <headerFooter differentFirst="1">
    <oddHeader>&amp;CTrang &amp;P</oddHeader>
  </headerFooter>
  <drawing r:id="rId2"/>
</worksheet>
</file>

<file path=xl/worksheets/sheet2.xml><?xml version="1.0" encoding="utf-8"?>
<worksheet xmlns="http://schemas.openxmlformats.org/spreadsheetml/2006/main" xmlns:r="http://schemas.openxmlformats.org/officeDocument/2006/relationships">
  <dimension ref="A1:J150"/>
  <sheetViews>
    <sheetView zoomScaleNormal="100" workbookViewId="0">
      <selection activeCell="A2" sqref="A2:XFD2"/>
    </sheetView>
  </sheetViews>
  <sheetFormatPr defaultColWidth="9.140625" defaultRowHeight="15" outlineLevelRow="2"/>
  <cols>
    <col min="1" max="1" width="5.5703125" style="53" customWidth="1"/>
    <col min="2" max="2" width="40.140625" style="17" customWidth="1"/>
    <col min="3" max="3" width="20.7109375" style="17" customWidth="1"/>
    <col min="4" max="4" width="7.85546875" style="53" customWidth="1"/>
    <col min="5" max="5" width="23" style="17" customWidth="1"/>
    <col min="6" max="6" width="15" style="17" customWidth="1"/>
    <col min="7" max="7" width="14.28515625" style="53" customWidth="1"/>
    <col min="8" max="8" width="14.7109375" style="17" customWidth="1"/>
    <col min="9" max="16384" width="9.140625" style="17"/>
  </cols>
  <sheetData>
    <row r="1" spans="1:10" ht="15.75">
      <c r="A1" s="144" t="s">
        <v>325</v>
      </c>
      <c r="B1" s="144"/>
      <c r="C1" s="144"/>
      <c r="D1" s="144"/>
      <c r="E1" s="144"/>
      <c r="F1" s="144"/>
      <c r="G1" s="144"/>
      <c r="H1" s="144"/>
      <c r="I1" s="16"/>
      <c r="J1" s="16"/>
    </row>
    <row r="2" spans="1:10" ht="15.75">
      <c r="A2" s="147" t="s">
        <v>638</v>
      </c>
      <c r="B2" s="147"/>
      <c r="C2" s="147"/>
      <c r="D2" s="147"/>
      <c r="E2" s="147"/>
      <c r="F2" s="147"/>
      <c r="G2" s="147"/>
      <c r="H2" s="147"/>
      <c r="I2" s="16"/>
      <c r="J2" s="16"/>
    </row>
    <row r="3" spans="1:10">
      <c r="A3" s="38"/>
      <c r="B3" s="38"/>
      <c r="C3" s="38"/>
      <c r="D3" s="38"/>
      <c r="E3" s="38"/>
      <c r="F3" s="38"/>
      <c r="G3" s="38"/>
      <c r="H3" s="38"/>
      <c r="I3" s="16"/>
      <c r="J3" s="16"/>
    </row>
    <row r="4" spans="1:10">
      <c r="A4" s="18" t="s">
        <v>634</v>
      </c>
      <c r="B4" s="18"/>
      <c r="C4" s="26" t="s">
        <v>18</v>
      </c>
      <c r="D4" s="38">
        <f>COUNTIF(A26:A149,"*.*")</f>
        <v>50</v>
      </c>
      <c r="E4" s="38"/>
      <c r="F4" s="38"/>
      <c r="G4" s="38"/>
      <c r="H4" s="38"/>
      <c r="I4" s="16"/>
      <c r="J4" s="16"/>
    </row>
    <row r="6" spans="1:10" ht="28.5">
      <c r="A6" s="89" t="s">
        <v>0</v>
      </c>
      <c r="B6" s="89" t="s">
        <v>459</v>
      </c>
      <c r="C6" s="89" t="s">
        <v>20</v>
      </c>
      <c r="D6" s="89" t="s">
        <v>2</v>
      </c>
      <c r="E6" s="89" t="s">
        <v>1</v>
      </c>
      <c r="F6" s="89" t="s">
        <v>3</v>
      </c>
      <c r="G6" s="89" t="s">
        <v>4</v>
      </c>
      <c r="H6" s="89" t="s">
        <v>21</v>
      </c>
    </row>
    <row r="7" spans="1:10" s="64" customFormat="1">
      <c r="A7" s="74" t="s">
        <v>329</v>
      </c>
      <c r="B7" s="127" t="s">
        <v>331</v>
      </c>
      <c r="C7" s="128"/>
      <c r="D7" s="128"/>
      <c r="E7" s="128"/>
      <c r="F7" s="128"/>
      <c r="G7" s="128"/>
      <c r="H7" s="129"/>
    </row>
    <row r="8" spans="1:10" s="64" customFormat="1">
      <c r="A8" s="63">
        <v>1</v>
      </c>
      <c r="B8" s="124" t="s">
        <v>330</v>
      </c>
      <c r="C8" s="125"/>
      <c r="D8" s="125"/>
      <c r="E8" s="125"/>
      <c r="F8" s="125"/>
      <c r="G8" s="125"/>
      <c r="H8" s="126"/>
    </row>
    <row r="9" spans="1:10" s="64" customFormat="1">
      <c r="A9" s="63">
        <v>2</v>
      </c>
      <c r="B9" s="124" t="s">
        <v>332</v>
      </c>
      <c r="C9" s="125"/>
      <c r="D9" s="125"/>
      <c r="E9" s="125"/>
      <c r="F9" s="125"/>
      <c r="G9" s="125"/>
      <c r="H9" s="126"/>
    </row>
    <row r="10" spans="1:10" s="64" customFormat="1">
      <c r="A10" s="63">
        <v>3</v>
      </c>
      <c r="B10" s="124" t="s">
        <v>333</v>
      </c>
      <c r="C10" s="125"/>
      <c r="D10" s="125"/>
      <c r="E10" s="125"/>
      <c r="F10" s="125"/>
      <c r="G10" s="125"/>
      <c r="H10" s="126"/>
    </row>
    <row r="11" spans="1:10" s="64" customFormat="1">
      <c r="A11" s="63">
        <v>4</v>
      </c>
      <c r="B11" s="124" t="s">
        <v>337</v>
      </c>
      <c r="C11" s="125"/>
      <c r="D11" s="125"/>
      <c r="E11" s="125"/>
      <c r="F11" s="125"/>
      <c r="G11" s="125"/>
      <c r="H11" s="126"/>
    </row>
    <row r="12" spans="1:10" s="64" customFormat="1">
      <c r="A12" s="63">
        <v>5</v>
      </c>
      <c r="B12" s="124" t="s">
        <v>336</v>
      </c>
      <c r="C12" s="125"/>
      <c r="D12" s="125"/>
      <c r="E12" s="125"/>
      <c r="F12" s="125"/>
      <c r="G12" s="125"/>
      <c r="H12" s="126"/>
    </row>
    <row r="13" spans="1:10" s="64" customFormat="1">
      <c r="A13" s="63">
        <v>6</v>
      </c>
      <c r="B13" s="124" t="s">
        <v>338</v>
      </c>
      <c r="C13" s="125"/>
      <c r="D13" s="125"/>
      <c r="E13" s="125"/>
      <c r="F13" s="125"/>
      <c r="G13" s="125"/>
      <c r="H13" s="126"/>
    </row>
    <row r="14" spans="1:10" s="64" customFormat="1">
      <c r="A14" s="63">
        <v>7</v>
      </c>
      <c r="B14" s="124" t="s">
        <v>339</v>
      </c>
      <c r="C14" s="125"/>
      <c r="D14" s="125"/>
      <c r="E14" s="125"/>
      <c r="F14" s="125"/>
      <c r="G14" s="125"/>
      <c r="H14" s="126"/>
    </row>
    <row r="15" spans="1:10" s="64" customFormat="1">
      <c r="A15" s="63">
        <v>8</v>
      </c>
      <c r="B15" s="124" t="s">
        <v>340</v>
      </c>
      <c r="C15" s="125"/>
      <c r="D15" s="125"/>
      <c r="E15" s="125"/>
      <c r="F15" s="125"/>
      <c r="G15" s="125"/>
      <c r="H15" s="126"/>
    </row>
    <row r="16" spans="1:10" s="64" customFormat="1">
      <c r="A16" s="63">
        <v>9</v>
      </c>
      <c r="B16" s="124" t="s">
        <v>334</v>
      </c>
      <c r="C16" s="125"/>
      <c r="D16" s="125"/>
      <c r="E16" s="125"/>
      <c r="F16" s="125"/>
      <c r="G16" s="125"/>
      <c r="H16" s="126"/>
    </row>
    <row r="17" spans="1:8" s="64" customFormat="1">
      <c r="A17" s="63">
        <v>10</v>
      </c>
      <c r="B17" s="124" t="s">
        <v>335</v>
      </c>
      <c r="C17" s="125"/>
      <c r="D17" s="125"/>
      <c r="E17" s="125"/>
      <c r="F17" s="125"/>
      <c r="G17" s="125"/>
      <c r="H17" s="126"/>
    </row>
    <row r="18" spans="1:8" s="64" customFormat="1">
      <c r="A18" s="63">
        <v>11</v>
      </c>
      <c r="B18" s="124" t="s">
        <v>341</v>
      </c>
      <c r="C18" s="125"/>
      <c r="D18" s="125"/>
      <c r="E18" s="125"/>
      <c r="F18" s="125"/>
      <c r="G18" s="125"/>
      <c r="H18" s="126"/>
    </row>
    <row r="19" spans="1:8" s="76" customFormat="1">
      <c r="A19" s="132">
        <v>12</v>
      </c>
      <c r="B19" s="135" t="s">
        <v>376</v>
      </c>
      <c r="C19" s="136"/>
      <c r="D19" s="136"/>
      <c r="E19" s="136"/>
      <c r="F19" s="136"/>
      <c r="G19" s="136"/>
      <c r="H19" s="137"/>
    </row>
    <row r="20" spans="1:8" s="76" customFormat="1">
      <c r="A20" s="133"/>
      <c r="B20" s="138" t="s">
        <v>369</v>
      </c>
      <c r="C20" s="139"/>
      <c r="D20" s="139"/>
      <c r="E20" s="139"/>
      <c r="F20" s="139"/>
      <c r="G20" s="139"/>
      <c r="H20" s="140"/>
    </row>
    <row r="21" spans="1:8" s="76" customFormat="1">
      <c r="A21" s="133"/>
      <c r="B21" s="138" t="s">
        <v>370</v>
      </c>
      <c r="C21" s="139"/>
      <c r="D21" s="139"/>
      <c r="E21" s="139"/>
      <c r="F21" s="139"/>
      <c r="G21" s="139"/>
      <c r="H21" s="140"/>
    </row>
    <row r="22" spans="1:8" s="76" customFormat="1">
      <c r="A22" s="133"/>
      <c r="B22" s="138" t="s">
        <v>371</v>
      </c>
      <c r="C22" s="139"/>
      <c r="D22" s="139"/>
      <c r="E22" s="139"/>
      <c r="F22" s="139"/>
      <c r="G22" s="139"/>
      <c r="H22" s="140"/>
    </row>
    <row r="23" spans="1:8" s="76" customFormat="1">
      <c r="A23" s="133"/>
      <c r="B23" s="138" t="s">
        <v>372</v>
      </c>
      <c r="C23" s="139"/>
      <c r="D23" s="139"/>
      <c r="E23" s="139"/>
      <c r="F23" s="139"/>
      <c r="G23" s="139"/>
      <c r="H23" s="140"/>
    </row>
    <row r="24" spans="1:8" s="76" customFormat="1">
      <c r="A24" s="134"/>
      <c r="B24" s="138" t="s">
        <v>373</v>
      </c>
      <c r="C24" s="139"/>
      <c r="D24" s="139"/>
      <c r="E24" s="139"/>
      <c r="F24" s="139"/>
      <c r="G24" s="139"/>
      <c r="H24" s="140"/>
    </row>
    <row r="25" spans="1:8" s="64" customFormat="1">
      <c r="A25" s="74" t="s">
        <v>342</v>
      </c>
      <c r="B25" s="75" t="s">
        <v>343</v>
      </c>
      <c r="C25" s="141"/>
      <c r="D25" s="142"/>
      <c r="E25" s="142"/>
      <c r="F25" s="142"/>
      <c r="G25" s="142"/>
      <c r="H25" s="143"/>
    </row>
    <row r="26" spans="1:8">
      <c r="A26" s="65">
        <v>1</v>
      </c>
      <c r="B26" s="69" t="s">
        <v>328</v>
      </c>
      <c r="C26" s="69"/>
      <c r="D26" s="65">
        <f>SUM(D27:D41)</f>
        <v>50</v>
      </c>
      <c r="E26" s="70"/>
      <c r="F26" s="70"/>
      <c r="G26" s="68"/>
      <c r="H26" s="70"/>
    </row>
    <row r="27" spans="1:8" ht="45" outlineLevel="2">
      <c r="A27" s="146" t="s">
        <v>193</v>
      </c>
      <c r="B27" s="145" t="s">
        <v>276</v>
      </c>
      <c r="C27" s="145"/>
      <c r="D27" s="146">
        <v>10</v>
      </c>
      <c r="E27" s="55" t="s">
        <v>262</v>
      </c>
      <c r="F27" s="145" t="s">
        <v>33</v>
      </c>
      <c r="G27" s="146" t="s">
        <v>112</v>
      </c>
      <c r="H27" s="145"/>
    </row>
    <row r="28" spans="1:8" ht="45" outlineLevel="2">
      <c r="A28" s="146"/>
      <c r="B28" s="145"/>
      <c r="C28" s="145"/>
      <c r="D28" s="146"/>
      <c r="E28" s="48" t="s">
        <v>261</v>
      </c>
      <c r="F28" s="145"/>
      <c r="G28" s="146"/>
      <c r="H28" s="145"/>
    </row>
    <row r="29" spans="1:8" ht="68.25" customHeight="1" outlineLevel="2">
      <c r="A29" s="146"/>
      <c r="B29" s="145"/>
      <c r="C29" s="145"/>
      <c r="D29" s="146"/>
      <c r="E29" s="48" t="s">
        <v>111</v>
      </c>
      <c r="F29" s="145"/>
      <c r="G29" s="146"/>
      <c r="H29" s="145"/>
    </row>
    <row r="30" spans="1:8" ht="75" outlineLevel="2">
      <c r="A30" s="146" t="s">
        <v>194</v>
      </c>
      <c r="B30" s="131" t="s">
        <v>110</v>
      </c>
      <c r="C30" s="145"/>
      <c r="D30" s="146">
        <v>10</v>
      </c>
      <c r="E30" s="48" t="s">
        <v>637</v>
      </c>
      <c r="F30" s="145" t="s">
        <v>34</v>
      </c>
      <c r="G30" s="146" t="s">
        <v>112</v>
      </c>
      <c r="H30" s="145"/>
    </row>
    <row r="31" spans="1:8" ht="87" customHeight="1" outlineLevel="2">
      <c r="A31" s="146"/>
      <c r="B31" s="131"/>
      <c r="C31" s="145"/>
      <c r="D31" s="146"/>
      <c r="E31" s="48" t="s">
        <v>636</v>
      </c>
      <c r="F31" s="145"/>
      <c r="G31" s="146"/>
      <c r="H31" s="145"/>
    </row>
    <row r="32" spans="1:8" outlineLevel="2">
      <c r="A32" s="146"/>
      <c r="B32" s="131"/>
      <c r="C32" s="145"/>
      <c r="D32" s="146"/>
      <c r="E32" s="48" t="s">
        <v>35</v>
      </c>
      <c r="F32" s="145"/>
      <c r="G32" s="146"/>
      <c r="H32" s="145"/>
    </row>
    <row r="33" spans="1:8" ht="60" outlineLevel="2">
      <c r="A33" s="130" t="s">
        <v>217</v>
      </c>
      <c r="B33" s="131" t="s">
        <v>260</v>
      </c>
      <c r="C33" s="131" t="s">
        <v>109</v>
      </c>
      <c r="D33" s="130">
        <v>10</v>
      </c>
      <c r="E33" s="105" t="s">
        <v>22</v>
      </c>
      <c r="F33" s="130" t="s">
        <v>23</v>
      </c>
      <c r="G33" s="130" t="s">
        <v>112</v>
      </c>
      <c r="H33" s="131"/>
    </row>
    <row r="34" spans="1:8" ht="30" outlineLevel="2">
      <c r="A34" s="130"/>
      <c r="B34" s="131"/>
      <c r="C34" s="131"/>
      <c r="D34" s="130"/>
      <c r="E34" s="105" t="s">
        <v>24</v>
      </c>
      <c r="F34" s="130"/>
      <c r="G34" s="130"/>
      <c r="H34" s="131"/>
    </row>
    <row r="35" spans="1:8" ht="30" outlineLevel="2">
      <c r="A35" s="130"/>
      <c r="B35" s="131"/>
      <c r="C35" s="131"/>
      <c r="D35" s="130"/>
      <c r="E35" s="105" t="s">
        <v>25</v>
      </c>
      <c r="F35" s="130"/>
      <c r="G35" s="130"/>
      <c r="H35" s="131"/>
    </row>
    <row r="36" spans="1:8" ht="30" outlineLevel="2">
      <c r="A36" s="130"/>
      <c r="B36" s="131"/>
      <c r="C36" s="131"/>
      <c r="D36" s="130"/>
      <c r="E36" s="105" t="s">
        <v>26</v>
      </c>
      <c r="F36" s="130"/>
      <c r="G36" s="130"/>
      <c r="H36" s="131"/>
    </row>
    <row r="37" spans="1:8" ht="30" outlineLevel="2">
      <c r="A37" s="130"/>
      <c r="B37" s="131"/>
      <c r="C37" s="131"/>
      <c r="D37" s="130"/>
      <c r="E37" s="105" t="s">
        <v>27</v>
      </c>
      <c r="F37" s="130"/>
      <c r="G37" s="130"/>
      <c r="H37" s="131"/>
    </row>
    <row r="38" spans="1:8" outlineLevel="2">
      <c r="A38" s="130" t="s">
        <v>415</v>
      </c>
      <c r="B38" s="131" t="s">
        <v>138</v>
      </c>
      <c r="C38" s="131"/>
      <c r="D38" s="130">
        <v>10</v>
      </c>
      <c r="E38" s="105" t="s">
        <v>28</v>
      </c>
      <c r="F38" s="131" t="s">
        <v>99</v>
      </c>
      <c r="G38" s="130"/>
      <c r="H38" s="131"/>
    </row>
    <row r="39" spans="1:8" ht="40.5" customHeight="1" outlineLevel="2">
      <c r="A39" s="130"/>
      <c r="B39" s="131"/>
      <c r="C39" s="131"/>
      <c r="D39" s="130"/>
      <c r="E39" s="105" t="s">
        <v>29</v>
      </c>
      <c r="F39" s="131"/>
      <c r="G39" s="130"/>
      <c r="H39" s="131"/>
    </row>
    <row r="40" spans="1:8" outlineLevel="2">
      <c r="A40" s="130" t="s">
        <v>416</v>
      </c>
      <c r="B40" s="131" t="s">
        <v>30</v>
      </c>
      <c r="C40" s="131" t="s">
        <v>31</v>
      </c>
      <c r="D40" s="130">
        <v>10</v>
      </c>
      <c r="E40" s="105" t="s">
        <v>28</v>
      </c>
      <c r="F40" s="131" t="s">
        <v>32</v>
      </c>
      <c r="G40" s="130" t="s">
        <v>113</v>
      </c>
      <c r="H40" s="131"/>
    </row>
    <row r="41" spans="1:8" ht="45" customHeight="1" outlineLevel="2">
      <c r="A41" s="130"/>
      <c r="B41" s="131"/>
      <c r="C41" s="131"/>
      <c r="D41" s="130"/>
      <c r="E41" s="105" t="s">
        <v>29</v>
      </c>
      <c r="F41" s="131"/>
      <c r="G41" s="130"/>
      <c r="H41" s="131"/>
    </row>
    <row r="42" spans="1:8">
      <c r="A42" s="65">
        <v>2</v>
      </c>
      <c r="B42" s="69" t="s">
        <v>344</v>
      </c>
      <c r="C42" s="70"/>
      <c r="D42" s="65">
        <f>SUM(D43:D64)</f>
        <v>50</v>
      </c>
      <c r="E42" s="70"/>
      <c r="F42" s="70"/>
      <c r="G42" s="68"/>
      <c r="H42" s="70"/>
    </row>
    <row r="43" spans="1:8" ht="30" outlineLevel="2">
      <c r="A43" s="130" t="s">
        <v>195</v>
      </c>
      <c r="B43" s="131" t="s">
        <v>209</v>
      </c>
      <c r="C43" s="131"/>
      <c r="D43" s="130">
        <v>10</v>
      </c>
      <c r="E43" s="105" t="s">
        <v>36</v>
      </c>
      <c r="F43" s="131" t="s">
        <v>33</v>
      </c>
      <c r="G43" s="130" t="s">
        <v>113</v>
      </c>
      <c r="H43" s="131"/>
    </row>
    <row r="44" spans="1:8" ht="30" outlineLevel="2">
      <c r="A44" s="130"/>
      <c r="B44" s="131"/>
      <c r="C44" s="131"/>
      <c r="D44" s="130"/>
      <c r="E44" s="105" t="s">
        <v>100</v>
      </c>
      <c r="F44" s="131"/>
      <c r="G44" s="130"/>
      <c r="H44" s="131"/>
    </row>
    <row r="45" spans="1:8" ht="30" outlineLevel="2">
      <c r="A45" s="130"/>
      <c r="B45" s="131"/>
      <c r="C45" s="131"/>
      <c r="D45" s="130"/>
      <c r="E45" s="105" t="s">
        <v>101</v>
      </c>
      <c r="F45" s="131"/>
      <c r="G45" s="130"/>
      <c r="H45" s="131"/>
    </row>
    <row r="46" spans="1:8" ht="30" outlineLevel="2">
      <c r="A46" s="130" t="s">
        <v>7</v>
      </c>
      <c r="B46" s="131" t="s">
        <v>210</v>
      </c>
      <c r="C46" s="131"/>
      <c r="D46" s="130">
        <v>10</v>
      </c>
      <c r="E46" s="105" t="s">
        <v>36</v>
      </c>
      <c r="F46" s="131" t="s">
        <v>33</v>
      </c>
      <c r="G46" s="130" t="s">
        <v>113</v>
      </c>
      <c r="H46" s="131"/>
    </row>
    <row r="47" spans="1:8" ht="30" outlineLevel="2">
      <c r="A47" s="130"/>
      <c r="B47" s="131"/>
      <c r="C47" s="131"/>
      <c r="D47" s="130"/>
      <c r="E47" s="105" t="s">
        <v>100</v>
      </c>
      <c r="F47" s="131"/>
      <c r="G47" s="130"/>
      <c r="H47" s="131"/>
    </row>
    <row r="48" spans="1:8" ht="30" outlineLevel="2">
      <c r="A48" s="130"/>
      <c r="B48" s="131"/>
      <c r="C48" s="131"/>
      <c r="D48" s="130"/>
      <c r="E48" s="105" t="s">
        <v>101</v>
      </c>
      <c r="F48" s="131"/>
      <c r="G48" s="130"/>
      <c r="H48" s="131"/>
    </row>
    <row r="49" spans="1:8" ht="30" outlineLevel="2">
      <c r="A49" s="130" t="s">
        <v>9</v>
      </c>
      <c r="B49" s="131" t="s">
        <v>114</v>
      </c>
      <c r="C49" s="131"/>
      <c r="D49" s="130">
        <v>5</v>
      </c>
      <c r="E49" s="105" t="s">
        <v>36</v>
      </c>
      <c r="F49" s="131" t="s">
        <v>33</v>
      </c>
      <c r="G49" s="130" t="s">
        <v>113</v>
      </c>
      <c r="H49" s="131" t="s">
        <v>38</v>
      </c>
    </row>
    <row r="50" spans="1:8" ht="30" outlineLevel="2">
      <c r="A50" s="130"/>
      <c r="B50" s="131"/>
      <c r="C50" s="131"/>
      <c r="D50" s="130"/>
      <c r="E50" s="105" t="s">
        <v>100</v>
      </c>
      <c r="F50" s="131"/>
      <c r="G50" s="130"/>
      <c r="H50" s="131"/>
    </row>
    <row r="51" spans="1:8" ht="30" outlineLevel="2">
      <c r="A51" s="130"/>
      <c r="B51" s="131"/>
      <c r="C51" s="131"/>
      <c r="D51" s="130"/>
      <c r="E51" s="105" t="s">
        <v>101</v>
      </c>
      <c r="F51" s="131"/>
      <c r="G51" s="130"/>
      <c r="H51" s="131"/>
    </row>
    <row r="52" spans="1:8" ht="75" outlineLevel="2">
      <c r="A52" s="130" t="s">
        <v>196</v>
      </c>
      <c r="B52" s="131" t="s">
        <v>115</v>
      </c>
      <c r="C52" s="105" t="s">
        <v>39</v>
      </c>
      <c r="D52" s="130">
        <v>5</v>
      </c>
      <c r="E52" s="105" t="s">
        <v>40</v>
      </c>
      <c r="F52" s="131" t="s">
        <v>33</v>
      </c>
      <c r="G52" s="130" t="s">
        <v>112</v>
      </c>
      <c r="H52" s="105" t="s">
        <v>617</v>
      </c>
    </row>
    <row r="53" spans="1:8" ht="75" outlineLevel="2">
      <c r="A53" s="130"/>
      <c r="B53" s="131"/>
      <c r="C53" s="105" t="s">
        <v>104</v>
      </c>
      <c r="D53" s="130"/>
      <c r="E53" s="105" t="s">
        <v>42</v>
      </c>
      <c r="F53" s="131"/>
      <c r="G53" s="130"/>
      <c r="H53" s="105" t="s">
        <v>249</v>
      </c>
    </row>
    <row r="54" spans="1:8" ht="45" outlineLevel="2">
      <c r="A54" s="130"/>
      <c r="B54" s="131"/>
      <c r="C54" s="105" t="s">
        <v>105</v>
      </c>
      <c r="D54" s="130"/>
      <c r="E54" s="105" t="s">
        <v>43</v>
      </c>
      <c r="F54" s="131"/>
      <c r="G54" s="130"/>
      <c r="H54" s="49"/>
    </row>
    <row r="55" spans="1:8" outlineLevel="2">
      <c r="A55" s="130"/>
      <c r="B55" s="131"/>
      <c r="C55" s="105" t="s">
        <v>44</v>
      </c>
      <c r="D55" s="130"/>
      <c r="E55" s="49"/>
      <c r="F55" s="131"/>
      <c r="G55" s="130"/>
      <c r="H55" s="49"/>
    </row>
    <row r="56" spans="1:8" ht="60" outlineLevel="2">
      <c r="A56" s="130" t="s">
        <v>417</v>
      </c>
      <c r="B56" s="131" t="s">
        <v>116</v>
      </c>
      <c r="C56" s="131"/>
      <c r="D56" s="130">
        <v>5</v>
      </c>
      <c r="E56" s="50" t="s">
        <v>117</v>
      </c>
      <c r="F56" s="131" t="s">
        <v>33</v>
      </c>
      <c r="G56" s="130" t="s">
        <v>112</v>
      </c>
      <c r="H56" s="131" t="s">
        <v>250</v>
      </c>
    </row>
    <row r="57" spans="1:8" outlineLevel="2">
      <c r="A57" s="130"/>
      <c r="B57" s="131"/>
      <c r="C57" s="131"/>
      <c r="D57" s="130"/>
      <c r="E57" s="50" t="s">
        <v>57</v>
      </c>
      <c r="F57" s="131"/>
      <c r="G57" s="130"/>
      <c r="H57" s="131"/>
    </row>
    <row r="58" spans="1:8" ht="30" customHeight="1" outlineLevel="2">
      <c r="A58" s="130" t="s">
        <v>418</v>
      </c>
      <c r="B58" s="131" t="s">
        <v>413</v>
      </c>
      <c r="C58" s="131"/>
      <c r="D58" s="130">
        <v>5</v>
      </c>
      <c r="E58" s="105" t="s">
        <v>36</v>
      </c>
      <c r="F58" s="131" t="s">
        <v>33</v>
      </c>
      <c r="G58" s="130" t="s">
        <v>112</v>
      </c>
      <c r="H58" s="131"/>
    </row>
    <row r="59" spans="1:8" ht="30" outlineLevel="2">
      <c r="A59" s="130"/>
      <c r="B59" s="131"/>
      <c r="C59" s="131"/>
      <c r="D59" s="130"/>
      <c r="E59" s="105" t="s">
        <v>100</v>
      </c>
      <c r="F59" s="131"/>
      <c r="G59" s="130"/>
      <c r="H59" s="131"/>
    </row>
    <row r="60" spans="1:8" ht="30" outlineLevel="2">
      <c r="A60" s="130"/>
      <c r="B60" s="131"/>
      <c r="C60" s="131"/>
      <c r="D60" s="130"/>
      <c r="E60" s="105" t="s">
        <v>101</v>
      </c>
      <c r="F60" s="131"/>
      <c r="G60" s="130"/>
      <c r="H60" s="131"/>
    </row>
    <row r="61" spans="1:8" ht="30" outlineLevel="2">
      <c r="A61" s="130" t="s">
        <v>419</v>
      </c>
      <c r="B61" s="149" t="s">
        <v>139</v>
      </c>
      <c r="C61" s="105"/>
      <c r="D61" s="130">
        <v>5</v>
      </c>
      <c r="E61" s="50" t="s">
        <v>226</v>
      </c>
      <c r="F61" s="105" t="s">
        <v>33</v>
      </c>
      <c r="G61" s="106"/>
      <c r="H61" s="105"/>
    </row>
    <row r="62" spans="1:8" ht="30" outlineLevel="2">
      <c r="A62" s="130"/>
      <c r="B62" s="149"/>
      <c r="C62" s="105"/>
      <c r="D62" s="130"/>
      <c r="E62" s="50" t="s">
        <v>227</v>
      </c>
      <c r="F62" s="105"/>
      <c r="G62" s="106"/>
      <c r="H62" s="105"/>
    </row>
    <row r="63" spans="1:8" ht="33" customHeight="1" outlineLevel="2">
      <c r="A63" s="130" t="s">
        <v>420</v>
      </c>
      <c r="B63" s="149" t="s">
        <v>412</v>
      </c>
      <c r="C63" s="71" t="s">
        <v>407</v>
      </c>
      <c r="D63" s="146">
        <v>5</v>
      </c>
      <c r="E63" s="71" t="s">
        <v>409</v>
      </c>
      <c r="F63" s="146" t="s">
        <v>10</v>
      </c>
      <c r="G63" s="146" t="s">
        <v>112</v>
      </c>
      <c r="H63" s="145"/>
    </row>
    <row r="64" spans="1:8" ht="90" outlineLevel="2">
      <c r="A64" s="130"/>
      <c r="B64" s="149"/>
      <c r="C64" s="71" t="s">
        <v>595</v>
      </c>
      <c r="D64" s="146"/>
      <c r="E64" s="71" t="s">
        <v>410</v>
      </c>
      <c r="F64" s="146"/>
      <c r="G64" s="146"/>
      <c r="H64" s="145"/>
    </row>
    <row r="65" spans="1:8">
      <c r="A65" s="65">
        <v>3</v>
      </c>
      <c r="B65" s="69" t="s">
        <v>345</v>
      </c>
      <c r="C65" s="70"/>
      <c r="D65" s="65">
        <f>SUM(D66:D78)</f>
        <v>50</v>
      </c>
      <c r="E65" s="70"/>
      <c r="F65" s="70"/>
      <c r="G65" s="68"/>
      <c r="H65" s="70"/>
    </row>
    <row r="66" spans="1:8" ht="50.25" customHeight="1" outlineLevel="2">
      <c r="A66" s="130" t="s">
        <v>197</v>
      </c>
      <c r="B66" s="131" t="s">
        <v>263</v>
      </c>
      <c r="C66" s="50" t="s">
        <v>597</v>
      </c>
      <c r="D66" s="130">
        <v>10</v>
      </c>
      <c r="E66" s="131" t="s">
        <v>51</v>
      </c>
      <c r="F66" s="131"/>
      <c r="G66" s="130" t="s">
        <v>112</v>
      </c>
      <c r="H66" s="131"/>
    </row>
    <row r="67" spans="1:8" ht="60" outlineLevel="2">
      <c r="A67" s="130"/>
      <c r="B67" s="131"/>
      <c r="C67" s="50" t="s">
        <v>596</v>
      </c>
      <c r="D67" s="130"/>
      <c r="E67" s="131"/>
      <c r="F67" s="131"/>
      <c r="G67" s="130"/>
      <c r="H67" s="131"/>
    </row>
    <row r="68" spans="1:8" outlineLevel="2">
      <c r="A68" s="130"/>
      <c r="B68" s="131"/>
      <c r="C68" s="50" t="s">
        <v>52</v>
      </c>
      <c r="D68" s="130"/>
      <c r="E68" s="131"/>
      <c r="F68" s="131"/>
      <c r="G68" s="130"/>
      <c r="H68" s="131"/>
    </row>
    <row r="69" spans="1:8" ht="45" outlineLevel="2">
      <c r="A69" s="130" t="s">
        <v>198</v>
      </c>
      <c r="B69" s="131" t="s">
        <v>118</v>
      </c>
      <c r="C69" s="50" t="s">
        <v>224</v>
      </c>
      <c r="D69" s="130">
        <v>10</v>
      </c>
      <c r="E69" s="131" t="s">
        <v>53</v>
      </c>
      <c r="F69" s="131"/>
      <c r="G69" s="130" t="s">
        <v>112</v>
      </c>
      <c r="H69" s="131"/>
    </row>
    <row r="70" spans="1:8" ht="105" outlineLevel="2">
      <c r="A70" s="130"/>
      <c r="B70" s="131"/>
      <c r="C70" s="50" t="s">
        <v>225</v>
      </c>
      <c r="D70" s="130"/>
      <c r="E70" s="131"/>
      <c r="F70" s="131"/>
      <c r="G70" s="130"/>
      <c r="H70" s="131"/>
    </row>
    <row r="71" spans="1:8" outlineLevel="2">
      <c r="A71" s="130"/>
      <c r="B71" s="131"/>
      <c r="C71" s="105" t="s">
        <v>54</v>
      </c>
      <c r="D71" s="130"/>
      <c r="E71" s="131"/>
      <c r="F71" s="131"/>
      <c r="G71" s="130"/>
      <c r="H71" s="131"/>
    </row>
    <row r="72" spans="1:8" ht="75" outlineLevel="2">
      <c r="A72" s="130" t="s">
        <v>199</v>
      </c>
      <c r="B72" s="131" t="s">
        <v>189</v>
      </c>
      <c r="C72" s="131"/>
      <c r="D72" s="130">
        <v>10</v>
      </c>
      <c r="E72" s="50" t="s">
        <v>119</v>
      </c>
      <c r="F72" s="131" t="s">
        <v>33</v>
      </c>
      <c r="G72" s="130" t="s">
        <v>112</v>
      </c>
      <c r="H72" s="131"/>
    </row>
    <row r="73" spans="1:8" ht="30" outlineLevel="2">
      <c r="A73" s="130"/>
      <c r="B73" s="131"/>
      <c r="C73" s="131"/>
      <c r="D73" s="130"/>
      <c r="E73" s="105" t="s">
        <v>55</v>
      </c>
      <c r="F73" s="131"/>
      <c r="G73" s="130"/>
      <c r="H73" s="131"/>
    </row>
    <row r="74" spans="1:8" ht="30" outlineLevel="2">
      <c r="A74" s="146" t="s">
        <v>218</v>
      </c>
      <c r="B74" s="145" t="s">
        <v>141</v>
      </c>
      <c r="C74" s="145"/>
      <c r="D74" s="146">
        <v>10</v>
      </c>
      <c r="E74" s="90" t="s">
        <v>120</v>
      </c>
      <c r="F74" s="145"/>
      <c r="G74" s="146" t="s">
        <v>112</v>
      </c>
      <c r="H74" s="145"/>
    </row>
    <row r="75" spans="1:8" ht="30" outlineLevel="2">
      <c r="A75" s="146"/>
      <c r="B75" s="145"/>
      <c r="C75" s="145"/>
      <c r="D75" s="146"/>
      <c r="E75" s="108" t="s">
        <v>55</v>
      </c>
      <c r="F75" s="145"/>
      <c r="G75" s="146"/>
      <c r="H75" s="145"/>
    </row>
    <row r="76" spans="1:8" ht="60" outlineLevel="2">
      <c r="A76" s="146" t="s">
        <v>219</v>
      </c>
      <c r="B76" s="145" t="s">
        <v>121</v>
      </c>
      <c r="C76" s="90" t="s">
        <v>122</v>
      </c>
      <c r="D76" s="146">
        <v>10</v>
      </c>
      <c r="E76" s="145" t="s">
        <v>53</v>
      </c>
      <c r="F76" s="145"/>
      <c r="G76" s="146" t="s">
        <v>112</v>
      </c>
      <c r="H76" s="145"/>
    </row>
    <row r="77" spans="1:8" ht="75" outlineLevel="2">
      <c r="A77" s="146"/>
      <c r="B77" s="145"/>
      <c r="C77" s="90" t="s">
        <v>123</v>
      </c>
      <c r="D77" s="146"/>
      <c r="E77" s="145"/>
      <c r="F77" s="145"/>
      <c r="G77" s="146"/>
      <c r="H77" s="145"/>
    </row>
    <row r="78" spans="1:8" outlineLevel="2">
      <c r="A78" s="146"/>
      <c r="B78" s="145"/>
      <c r="C78" s="108" t="s">
        <v>56</v>
      </c>
      <c r="D78" s="146"/>
      <c r="E78" s="145"/>
      <c r="F78" s="145"/>
      <c r="G78" s="146"/>
      <c r="H78" s="145"/>
    </row>
    <row r="79" spans="1:8">
      <c r="A79" s="65">
        <v>4</v>
      </c>
      <c r="B79" s="69" t="s">
        <v>346</v>
      </c>
      <c r="C79" s="70"/>
      <c r="D79" s="65">
        <f>SUM(D80:D89)</f>
        <v>20</v>
      </c>
      <c r="E79" s="70"/>
      <c r="F79" s="70"/>
      <c r="G79" s="68"/>
      <c r="H79" s="70"/>
    </row>
    <row r="80" spans="1:8" ht="32.25" customHeight="1" outlineLevel="2">
      <c r="A80" s="146" t="s">
        <v>200</v>
      </c>
      <c r="B80" s="149" t="s">
        <v>589</v>
      </c>
      <c r="C80" s="130"/>
      <c r="D80" s="130">
        <v>5</v>
      </c>
      <c r="E80" s="130" t="s">
        <v>590</v>
      </c>
      <c r="F80" s="130" t="s">
        <v>33</v>
      </c>
      <c r="G80" s="130" t="s">
        <v>112</v>
      </c>
      <c r="H80" s="131"/>
    </row>
    <row r="81" spans="1:8" ht="32.25" customHeight="1" outlineLevel="2">
      <c r="A81" s="146"/>
      <c r="B81" s="149"/>
      <c r="C81" s="130"/>
      <c r="D81" s="130"/>
      <c r="E81" s="130"/>
      <c r="F81" s="130"/>
      <c r="G81" s="130"/>
      <c r="H81" s="131"/>
    </row>
    <row r="82" spans="1:8" ht="32.25" customHeight="1" outlineLevel="2">
      <c r="A82" s="146"/>
      <c r="B82" s="149"/>
      <c r="C82" s="130"/>
      <c r="D82" s="130"/>
      <c r="E82" s="130" t="s">
        <v>591</v>
      </c>
      <c r="F82" s="130"/>
      <c r="G82" s="130"/>
      <c r="H82" s="105"/>
    </row>
    <row r="83" spans="1:8" ht="17.25" customHeight="1" outlineLevel="2">
      <c r="A83" s="146"/>
      <c r="B83" s="149"/>
      <c r="C83" s="130"/>
      <c r="D83" s="130"/>
      <c r="E83" s="130"/>
      <c r="F83" s="130"/>
      <c r="G83" s="130"/>
      <c r="H83" s="105"/>
    </row>
    <row r="84" spans="1:8" ht="32.25" customHeight="1" outlineLevel="2">
      <c r="A84" s="146"/>
      <c r="B84" s="149"/>
      <c r="C84" s="130"/>
      <c r="D84" s="130"/>
      <c r="E84" s="130" t="s">
        <v>592</v>
      </c>
      <c r="F84" s="130"/>
      <c r="G84" s="130"/>
      <c r="H84" s="105"/>
    </row>
    <row r="85" spans="1:8" ht="24" customHeight="1" outlineLevel="2">
      <c r="A85" s="146"/>
      <c r="B85" s="149"/>
      <c r="C85" s="130"/>
      <c r="D85" s="130"/>
      <c r="E85" s="130"/>
      <c r="F85" s="130"/>
      <c r="G85" s="130"/>
      <c r="H85" s="105"/>
    </row>
    <row r="86" spans="1:8" ht="120" outlineLevel="2">
      <c r="A86" s="106" t="s">
        <v>201</v>
      </c>
      <c r="B86" s="105" t="s">
        <v>155</v>
      </c>
      <c r="C86" s="21"/>
      <c r="D86" s="104">
        <v>5</v>
      </c>
      <c r="E86" s="21" t="s">
        <v>157</v>
      </c>
      <c r="F86" s="108"/>
      <c r="G86" s="104"/>
      <c r="H86" s="108"/>
    </row>
    <row r="87" spans="1:8" ht="105" outlineLevel="2">
      <c r="A87" s="106" t="s">
        <v>202</v>
      </c>
      <c r="B87" s="20" t="s">
        <v>156</v>
      </c>
      <c r="C87" s="21" t="s">
        <v>289</v>
      </c>
      <c r="D87" s="104">
        <v>5</v>
      </c>
      <c r="E87" s="20" t="s">
        <v>274</v>
      </c>
      <c r="F87" s="108"/>
      <c r="G87" s="104"/>
      <c r="H87" s="108"/>
    </row>
    <row r="88" spans="1:8" ht="45" outlineLevel="2">
      <c r="A88" s="130" t="s">
        <v>313</v>
      </c>
      <c r="B88" s="145" t="s">
        <v>587</v>
      </c>
      <c r="C88" s="90" t="s">
        <v>588</v>
      </c>
      <c r="D88" s="146">
        <v>5</v>
      </c>
      <c r="E88" s="145" t="s">
        <v>275</v>
      </c>
      <c r="F88" s="145" t="s">
        <v>33</v>
      </c>
      <c r="G88" s="146" t="s">
        <v>112</v>
      </c>
      <c r="H88" s="145"/>
    </row>
    <row r="89" spans="1:8" ht="75" outlineLevel="2">
      <c r="A89" s="130"/>
      <c r="B89" s="145"/>
      <c r="C89" s="90" t="s">
        <v>598</v>
      </c>
      <c r="D89" s="146"/>
      <c r="E89" s="145"/>
      <c r="F89" s="145"/>
      <c r="G89" s="146"/>
      <c r="H89" s="145"/>
    </row>
    <row r="90" spans="1:8" ht="30">
      <c r="A90" s="65">
        <v>5</v>
      </c>
      <c r="B90" s="66" t="s">
        <v>347</v>
      </c>
      <c r="C90" s="66"/>
      <c r="D90" s="65">
        <f>SUM(D91:D95)</f>
        <v>30</v>
      </c>
      <c r="E90" s="67"/>
      <c r="F90" s="67"/>
      <c r="G90" s="68" t="s">
        <v>192</v>
      </c>
      <c r="H90" s="67"/>
    </row>
    <row r="91" spans="1:8" ht="23.25" customHeight="1" outlineLevel="2">
      <c r="A91" s="130" t="s">
        <v>203</v>
      </c>
      <c r="B91" s="149" t="s">
        <v>149</v>
      </c>
      <c r="C91" s="150"/>
      <c r="D91" s="130">
        <v>10</v>
      </c>
      <c r="E91" s="50" t="s">
        <v>150</v>
      </c>
      <c r="F91" s="105"/>
      <c r="G91" s="106"/>
      <c r="H91" s="105"/>
    </row>
    <row r="92" spans="1:8" ht="15" customHeight="1" outlineLevel="2">
      <c r="A92" s="130"/>
      <c r="B92" s="149"/>
      <c r="C92" s="150"/>
      <c r="D92" s="130"/>
      <c r="E92" s="50" t="s">
        <v>151</v>
      </c>
      <c r="F92" s="105"/>
      <c r="G92" s="106"/>
      <c r="H92" s="105"/>
    </row>
    <row r="93" spans="1:8" ht="30" customHeight="1" outlineLevel="2">
      <c r="A93" s="130" t="s">
        <v>204</v>
      </c>
      <c r="B93" s="151" t="s">
        <v>152</v>
      </c>
      <c r="C93" s="152"/>
      <c r="D93" s="146">
        <v>10</v>
      </c>
      <c r="E93" s="90" t="s">
        <v>150</v>
      </c>
      <c r="F93" s="108"/>
      <c r="G93" s="104"/>
      <c r="H93" s="108"/>
    </row>
    <row r="94" spans="1:8" ht="15" customHeight="1" outlineLevel="2">
      <c r="A94" s="130"/>
      <c r="B94" s="151"/>
      <c r="C94" s="152"/>
      <c r="D94" s="146"/>
      <c r="E94" s="90" t="s">
        <v>151</v>
      </c>
      <c r="F94" s="108"/>
      <c r="G94" s="104"/>
      <c r="H94" s="108"/>
    </row>
    <row r="95" spans="1:8" ht="114.75" customHeight="1" outlineLevel="2">
      <c r="A95" s="106" t="s">
        <v>205</v>
      </c>
      <c r="B95" s="107" t="s">
        <v>349</v>
      </c>
      <c r="C95" s="90" t="s">
        <v>350</v>
      </c>
      <c r="D95" s="104">
        <v>10</v>
      </c>
      <c r="E95" s="90" t="s">
        <v>351</v>
      </c>
      <c r="F95" s="104"/>
      <c r="G95" s="104"/>
      <c r="H95" s="108"/>
    </row>
    <row r="96" spans="1:8">
      <c r="A96" s="65">
        <v>6</v>
      </c>
      <c r="B96" s="66" t="s">
        <v>348</v>
      </c>
      <c r="C96" s="66"/>
      <c r="D96" s="65">
        <f>SUM(D97:D149)</f>
        <v>250</v>
      </c>
      <c r="E96" s="67"/>
      <c r="F96" s="67"/>
      <c r="G96" s="68"/>
      <c r="H96" s="67"/>
    </row>
    <row r="97" spans="1:8" ht="30" outlineLevel="2">
      <c r="A97" s="130" t="s">
        <v>14</v>
      </c>
      <c r="B97" s="131" t="s">
        <v>63</v>
      </c>
      <c r="C97" s="50" t="s">
        <v>599</v>
      </c>
      <c r="D97" s="130">
        <v>10</v>
      </c>
      <c r="E97" s="131" t="s">
        <v>271</v>
      </c>
      <c r="F97" s="131" t="s">
        <v>33</v>
      </c>
      <c r="G97" s="130" t="s">
        <v>112</v>
      </c>
      <c r="H97" s="131"/>
    </row>
    <row r="98" spans="1:8" ht="60" outlineLevel="2">
      <c r="A98" s="130"/>
      <c r="B98" s="131"/>
      <c r="C98" s="50" t="s">
        <v>600</v>
      </c>
      <c r="D98" s="130"/>
      <c r="E98" s="131"/>
      <c r="F98" s="131"/>
      <c r="G98" s="130"/>
      <c r="H98" s="131"/>
    </row>
    <row r="99" spans="1:8" ht="38.25" customHeight="1" outlineLevel="2">
      <c r="A99" s="130" t="s">
        <v>206</v>
      </c>
      <c r="B99" s="131" t="s">
        <v>65</v>
      </c>
      <c r="C99" s="50" t="s">
        <v>601</v>
      </c>
      <c r="D99" s="130">
        <v>10</v>
      </c>
      <c r="E99" s="131" t="s">
        <v>271</v>
      </c>
      <c r="F99" s="131" t="s">
        <v>33</v>
      </c>
      <c r="G99" s="130" t="s">
        <v>222</v>
      </c>
      <c r="H99" s="131"/>
    </row>
    <row r="100" spans="1:8" ht="66.75" customHeight="1" outlineLevel="2">
      <c r="A100" s="130"/>
      <c r="B100" s="131"/>
      <c r="C100" s="50" t="s">
        <v>602</v>
      </c>
      <c r="D100" s="130"/>
      <c r="E100" s="131"/>
      <c r="F100" s="131"/>
      <c r="G100" s="130"/>
      <c r="H100" s="131"/>
    </row>
    <row r="101" spans="1:8" ht="96.75" customHeight="1" outlineLevel="2">
      <c r="A101" s="130"/>
      <c r="B101" s="131"/>
      <c r="C101" s="105" t="s">
        <v>66</v>
      </c>
      <c r="D101" s="130"/>
      <c r="E101" s="131"/>
      <c r="F101" s="131"/>
      <c r="G101" s="130"/>
      <c r="H101" s="131"/>
    </row>
    <row r="102" spans="1:8" ht="45" customHeight="1" outlineLevel="2">
      <c r="A102" s="130" t="s">
        <v>352</v>
      </c>
      <c r="B102" s="153" t="s">
        <v>164</v>
      </c>
      <c r="C102" s="50" t="s">
        <v>265</v>
      </c>
      <c r="D102" s="130">
        <v>10</v>
      </c>
      <c r="E102" s="130" t="s">
        <v>604</v>
      </c>
      <c r="F102" s="130" t="s">
        <v>33</v>
      </c>
      <c r="G102" s="130" t="s">
        <v>112</v>
      </c>
      <c r="H102" s="130"/>
    </row>
    <row r="103" spans="1:8" ht="40.5" customHeight="1" outlineLevel="2">
      <c r="A103" s="130"/>
      <c r="B103" s="153"/>
      <c r="C103" s="50" t="s">
        <v>266</v>
      </c>
      <c r="D103" s="130"/>
      <c r="E103" s="130"/>
      <c r="F103" s="130"/>
      <c r="G103" s="130"/>
      <c r="H103" s="130"/>
    </row>
    <row r="104" spans="1:8" ht="42.75" customHeight="1" outlineLevel="2">
      <c r="A104" s="130" t="s">
        <v>353</v>
      </c>
      <c r="B104" s="130" t="s">
        <v>166</v>
      </c>
      <c r="C104" s="50" t="s">
        <v>267</v>
      </c>
      <c r="D104" s="130">
        <v>10</v>
      </c>
      <c r="E104" s="153" t="s">
        <v>603</v>
      </c>
      <c r="F104" s="130" t="s">
        <v>33</v>
      </c>
      <c r="G104" s="130" t="s">
        <v>112</v>
      </c>
      <c r="H104" s="130"/>
    </row>
    <row r="105" spans="1:8" ht="92.25" customHeight="1" outlineLevel="2">
      <c r="A105" s="130"/>
      <c r="B105" s="130"/>
      <c r="C105" s="50" t="s">
        <v>268</v>
      </c>
      <c r="D105" s="130"/>
      <c r="E105" s="153"/>
      <c r="F105" s="130"/>
      <c r="G105" s="130"/>
      <c r="H105" s="130"/>
    </row>
    <row r="106" spans="1:8" ht="75" outlineLevel="2">
      <c r="A106" s="130" t="s">
        <v>354</v>
      </c>
      <c r="B106" s="131" t="s">
        <v>131</v>
      </c>
      <c r="C106" s="50" t="s">
        <v>143</v>
      </c>
      <c r="D106" s="130">
        <v>10</v>
      </c>
      <c r="E106" s="131" t="s">
        <v>287</v>
      </c>
      <c r="F106" s="131" t="s">
        <v>33</v>
      </c>
      <c r="G106" s="130" t="s">
        <v>112</v>
      </c>
      <c r="H106" s="131"/>
    </row>
    <row r="107" spans="1:8" ht="75" outlineLevel="2">
      <c r="A107" s="130"/>
      <c r="B107" s="131"/>
      <c r="C107" s="50" t="s">
        <v>288</v>
      </c>
      <c r="D107" s="130"/>
      <c r="E107" s="131"/>
      <c r="F107" s="131"/>
      <c r="G107" s="130"/>
      <c r="H107" s="131"/>
    </row>
    <row r="108" spans="1:8" ht="96.75" customHeight="1" outlineLevel="2">
      <c r="A108" s="130"/>
      <c r="B108" s="131"/>
      <c r="C108" s="50" t="s">
        <v>145</v>
      </c>
      <c r="D108" s="130"/>
      <c r="E108" s="131"/>
      <c r="F108" s="131"/>
      <c r="G108" s="130"/>
      <c r="H108" s="131"/>
    </row>
    <row r="109" spans="1:8" ht="45" outlineLevel="2">
      <c r="A109" s="130" t="s">
        <v>355</v>
      </c>
      <c r="B109" s="131" t="s">
        <v>68</v>
      </c>
      <c r="C109" s="50" t="s">
        <v>106</v>
      </c>
      <c r="D109" s="130">
        <v>10</v>
      </c>
      <c r="E109" s="131" t="s">
        <v>269</v>
      </c>
      <c r="F109" s="131" t="s">
        <v>33</v>
      </c>
      <c r="G109" s="130" t="s">
        <v>112</v>
      </c>
      <c r="H109" s="131"/>
    </row>
    <row r="110" spans="1:8" ht="60" outlineLevel="2">
      <c r="A110" s="130"/>
      <c r="B110" s="131"/>
      <c r="C110" s="50" t="s">
        <v>270</v>
      </c>
      <c r="D110" s="130"/>
      <c r="E110" s="131"/>
      <c r="F110" s="131"/>
      <c r="G110" s="130"/>
      <c r="H110" s="131"/>
    </row>
    <row r="111" spans="1:8" ht="90" outlineLevel="2">
      <c r="A111" s="130" t="s">
        <v>356</v>
      </c>
      <c r="B111" s="131" t="s">
        <v>132</v>
      </c>
      <c r="C111" s="50" t="s">
        <v>147</v>
      </c>
      <c r="D111" s="130">
        <v>10</v>
      </c>
      <c r="E111" s="105" t="s">
        <v>102</v>
      </c>
      <c r="F111" s="131" t="s">
        <v>33</v>
      </c>
      <c r="G111" s="130" t="s">
        <v>112</v>
      </c>
      <c r="H111" s="131"/>
    </row>
    <row r="112" spans="1:8" ht="150" outlineLevel="2">
      <c r="A112" s="130"/>
      <c r="B112" s="131"/>
      <c r="C112" s="50" t="s">
        <v>148</v>
      </c>
      <c r="D112" s="130"/>
      <c r="E112" s="130" t="s">
        <v>103</v>
      </c>
      <c r="F112" s="131"/>
      <c r="G112" s="130"/>
      <c r="H112" s="131"/>
    </row>
    <row r="113" spans="1:8" outlineLevel="2">
      <c r="A113" s="130"/>
      <c r="B113" s="131"/>
      <c r="C113" s="105" t="s">
        <v>54</v>
      </c>
      <c r="D113" s="130"/>
      <c r="E113" s="130"/>
      <c r="F113" s="131"/>
      <c r="G113" s="130"/>
      <c r="H113" s="131"/>
    </row>
    <row r="114" spans="1:8" ht="105" outlineLevel="2">
      <c r="A114" s="130" t="s">
        <v>357</v>
      </c>
      <c r="B114" s="131" t="s">
        <v>146</v>
      </c>
      <c r="C114" s="105" t="s">
        <v>107</v>
      </c>
      <c r="D114" s="130">
        <v>10</v>
      </c>
      <c r="E114" s="105" t="s">
        <v>102</v>
      </c>
      <c r="F114" s="131" t="s">
        <v>33</v>
      </c>
      <c r="G114" s="130" t="s">
        <v>112</v>
      </c>
      <c r="H114" s="131"/>
    </row>
    <row r="115" spans="1:8" ht="150" outlineLevel="2">
      <c r="A115" s="130"/>
      <c r="B115" s="131"/>
      <c r="C115" s="105" t="s">
        <v>108</v>
      </c>
      <c r="D115" s="130"/>
      <c r="E115" s="50" t="s">
        <v>605</v>
      </c>
      <c r="F115" s="131"/>
      <c r="G115" s="130"/>
      <c r="H115" s="131"/>
    </row>
    <row r="116" spans="1:8" outlineLevel="2">
      <c r="A116" s="130"/>
      <c r="B116" s="131"/>
      <c r="C116" s="105" t="s">
        <v>54</v>
      </c>
      <c r="D116" s="130"/>
      <c r="E116" s="49"/>
      <c r="F116" s="131"/>
      <c r="G116" s="130"/>
      <c r="H116" s="131"/>
    </row>
    <row r="117" spans="1:8" ht="60" outlineLevel="2">
      <c r="A117" s="130" t="s">
        <v>358</v>
      </c>
      <c r="B117" s="131" t="s">
        <v>133</v>
      </c>
      <c r="C117" s="105" t="s">
        <v>69</v>
      </c>
      <c r="D117" s="130">
        <v>10</v>
      </c>
      <c r="E117" s="131" t="s">
        <v>271</v>
      </c>
      <c r="F117" s="131" t="s">
        <v>33</v>
      </c>
      <c r="G117" s="130" t="s">
        <v>112</v>
      </c>
      <c r="H117" s="106" t="s">
        <v>70</v>
      </c>
    </row>
    <row r="118" spans="1:8" ht="120" outlineLevel="2">
      <c r="A118" s="130"/>
      <c r="B118" s="131"/>
      <c r="C118" s="105" t="s">
        <v>71</v>
      </c>
      <c r="D118" s="130"/>
      <c r="E118" s="131"/>
      <c r="F118" s="131"/>
      <c r="G118" s="130"/>
      <c r="H118" s="106" t="s">
        <v>250</v>
      </c>
    </row>
    <row r="119" spans="1:8" ht="225" outlineLevel="2">
      <c r="A119" s="113" t="s">
        <v>424</v>
      </c>
      <c r="B119" s="109" t="s">
        <v>610</v>
      </c>
      <c r="C119" s="106" t="s">
        <v>612</v>
      </c>
      <c r="D119" s="109">
        <v>10</v>
      </c>
      <c r="E119" s="109" t="s">
        <v>567</v>
      </c>
      <c r="F119" s="109" t="s">
        <v>452</v>
      </c>
      <c r="G119" s="109"/>
      <c r="H119" s="106"/>
    </row>
    <row r="120" spans="1:8" ht="195" outlineLevel="2">
      <c r="A120" s="113" t="s">
        <v>425</v>
      </c>
      <c r="B120" s="109" t="s">
        <v>611</v>
      </c>
      <c r="C120" s="105" t="s">
        <v>614</v>
      </c>
      <c r="D120" s="109">
        <v>10</v>
      </c>
      <c r="E120" s="109" t="s">
        <v>613</v>
      </c>
      <c r="F120" s="109" t="s">
        <v>452</v>
      </c>
      <c r="G120" s="109"/>
      <c r="H120" s="109"/>
    </row>
    <row r="121" spans="1:8" ht="75" outlineLevel="2">
      <c r="A121" s="113" t="s">
        <v>426</v>
      </c>
      <c r="B121" s="20" t="s">
        <v>220</v>
      </c>
      <c r="C121" s="21" t="s">
        <v>606</v>
      </c>
      <c r="D121" s="106">
        <v>10</v>
      </c>
      <c r="E121" s="21" t="s">
        <v>272</v>
      </c>
      <c r="F121" s="105"/>
      <c r="G121" s="106"/>
      <c r="H121" s="105"/>
    </row>
    <row r="122" spans="1:8" ht="45" outlineLevel="2">
      <c r="A122" s="113" t="s">
        <v>427</v>
      </c>
      <c r="B122" s="20" t="s">
        <v>160</v>
      </c>
      <c r="C122" s="51"/>
      <c r="D122" s="56">
        <v>10</v>
      </c>
      <c r="E122" s="21" t="s">
        <v>161</v>
      </c>
      <c r="F122" s="51"/>
      <c r="G122" s="52"/>
      <c r="H122" s="51"/>
    </row>
    <row r="123" spans="1:8" ht="60" outlineLevel="2">
      <c r="A123" s="130" t="s">
        <v>428</v>
      </c>
      <c r="B123" s="131" t="s">
        <v>74</v>
      </c>
      <c r="C123" s="105" t="s">
        <v>75</v>
      </c>
      <c r="D123" s="130">
        <v>10</v>
      </c>
      <c r="E123" s="131" t="s">
        <v>72</v>
      </c>
      <c r="F123" s="131"/>
      <c r="G123" s="130" t="s">
        <v>112</v>
      </c>
      <c r="H123" s="131"/>
    </row>
    <row r="124" spans="1:8" ht="60" outlineLevel="2">
      <c r="A124" s="130"/>
      <c r="B124" s="131"/>
      <c r="C124" s="105" t="s">
        <v>76</v>
      </c>
      <c r="D124" s="130"/>
      <c r="E124" s="131"/>
      <c r="F124" s="131"/>
      <c r="G124" s="130"/>
      <c r="H124" s="131"/>
    </row>
    <row r="125" spans="1:8" outlineLevel="2">
      <c r="A125" s="130"/>
      <c r="B125" s="131"/>
      <c r="C125" s="105" t="s">
        <v>77</v>
      </c>
      <c r="D125" s="130"/>
      <c r="E125" s="131"/>
      <c r="F125" s="131"/>
      <c r="G125" s="130"/>
      <c r="H125" s="131"/>
    </row>
    <row r="126" spans="1:8" outlineLevel="2">
      <c r="A126" s="130" t="s">
        <v>429</v>
      </c>
      <c r="B126" s="149" t="s">
        <v>134</v>
      </c>
      <c r="C126" s="130"/>
      <c r="D126" s="130">
        <v>10</v>
      </c>
      <c r="E126" s="49" t="s">
        <v>228</v>
      </c>
      <c r="F126" s="131" t="s">
        <v>230</v>
      </c>
      <c r="G126" s="130" t="s">
        <v>112</v>
      </c>
      <c r="H126" s="131"/>
    </row>
    <row r="127" spans="1:8" outlineLevel="2">
      <c r="A127" s="130"/>
      <c r="B127" s="149"/>
      <c r="C127" s="130"/>
      <c r="D127" s="130"/>
      <c r="E127" s="49" t="s">
        <v>229</v>
      </c>
      <c r="F127" s="131"/>
      <c r="G127" s="130"/>
      <c r="H127" s="131"/>
    </row>
    <row r="128" spans="1:8" ht="54.75" customHeight="1" outlineLevel="2">
      <c r="A128" s="130" t="s">
        <v>430</v>
      </c>
      <c r="B128" s="131" t="s">
        <v>607</v>
      </c>
      <c r="C128" s="131" t="s">
        <v>231</v>
      </c>
      <c r="D128" s="130">
        <v>10</v>
      </c>
      <c r="E128" s="105" t="s">
        <v>82</v>
      </c>
      <c r="F128" s="131"/>
      <c r="G128" s="130" t="s">
        <v>192</v>
      </c>
      <c r="H128" s="131" t="s">
        <v>83</v>
      </c>
    </row>
    <row r="129" spans="1:8" ht="87.75" customHeight="1" outlineLevel="2">
      <c r="A129" s="130"/>
      <c r="B129" s="131"/>
      <c r="C129" s="131"/>
      <c r="D129" s="130"/>
      <c r="E129" s="105" t="s">
        <v>84</v>
      </c>
      <c r="F129" s="131"/>
      <c r="G129" s="130"/>
      <c r="H129" s="131"/>
    </row>
    <row r="130" spans="1:8" ht="63.75" customHeight="1" outlineLevel="2">
      <c r="A130" s="130" t="s">
        <v>431</v>
      </c>
      <c r="B130" s="131" t="s">
        <v>608</v>
      </c>
      <c r="C130" s="50" t="s">
        <v>221</v>
      </c>
      <c r="D130" s="130">
        <v>10</v>
      </c>
      <c r="E130" s="131" t="s">
        <v>269</v>
      </c>
      <c r="F130" s="131" t="s">
        <v>33</v>
      </c>
      <c r="G130" s="130"/>
      <c r="H130" s="131" t="s">
        <v>85</v>
      </c>
    </row>
    <row r="131" spans="1:8" ht="105" outlineLevel="2">
      <c r="A131" s="130"/>
      <c r="B131" s="131"/>
      <c r="C131" s="50" t="s">
        <v>232</v>
      </c>
      <c r="D131" s="130"/>
      <c r="E131" s="131"/>
      <c r="F131" s="131"/>
      <c r="G131" s="130"/>
      <c r="H131" s="131"/>
    </row>
    <row r="132" spans="1:8" ht="30" outlineLevel="2">
      <c r="A132" s="130" t="s">
        <v>432</v>
      </c>
      <c r="B132" s="131" t="s">
        <v>135</v>
      </c>
      <c r="C132" s="131"/>
      <c r="D132" s="130">
        <v>10</v>
      </c>
      <c r="E132" s="105" t="s">
        <v>86</v>
      </c>
      <c r="F132" s="131"/>
      <c r="G132" s="130" t="s">
        <v>192</v>
      </c>
      <c r="H132" s="131"/>
    </row>
    <row r="133" spans="1:8" outlineLevel="2">
      <c r="A133" s="130"/>
      <c r="B133" s="131"/>
      <c r="C133" s="131"/>
      <c r="D133" s="130"/>
      <c r="E133" s="105" t="s">
        <v>29</v>
      </c>
      <c r="F133" s="131"/>
      <c r="G133" s="130"/>
      <c r="H133" s="131"/>
    </row>
    <row r="134" spans="1:8" ht="30" outlineLevel="2">
      <c r="A134" s="130" t="s">
        <v>433</v>
      </c>
      <c r="B134" s="131" t="s">
        <v>124</v>
      </c>
      <c r="C134" s="148"/>
      <c r="D134" s="130">
        <v>10</v>
      </c>
      <c r="E134" s="105" t="s">
        <v>36</v>
      </c>
      <c r="F134" s="131" t="s">
        <v>33</v>
      </c>
      <c r="G134" s="130" t="s">
        <v>112</v>
      </c>
      <c r="H134" s="130" t="s">
        <v>253</v>
      </c>
    </row>
    <row r="135" spans="1:8" ht="30" outlineLevel="2">
      <c r="A135" s="130"/>
      <c r="B135" s="131"/>
      <c r="C135" s="148"/>
      <c r="D135" s="130"/>
      <c r="E135" s="105" t="s">
        <v>100</v>
      </c>
      <c r="F135" s="131"/>
      <c r="G135" s="130"/>
      <c r="H135" s="130"/>
    </row>
    <row r="136" spans="1:8" ht="30" outlineLevel="2">
      <c r="A136" s="130"/>
      <c r="B136" s="131"/>
      <c r="C136" s="148"/>
      <c r="D136" s="130"/>
      <c r="E136" s="105" t="s">
        <v>101</v>
      </c>
      <c r="F136" s="131"/>
      <c r="G136" s="130"/>
      <c r="H136" s="130"/>
    </row>
    <row r="137" spans="1:8" ht="30" outlineLevel="2">
      <c r="A137" s="130" t="s">
        <v>434</v>
      </c>
      <c r="B137" s="131" t="s">
        <v>142</v>
      </c>
      <c r="C137" s="148"/>
      <c r="D137" s="130">
        <v>10</v>
      </c>
      <c r="E137" s="105" t="s">
        <v>36</v>
      </c>
      <c r="F137" s="131" t="s">
        <v>33</v>
      </c>
      <c r="G137" s="130" t="s">
        <v>112</v>
      </c>
      <c r="H137" s="130" t="s">
        <v>252</v>
      </c>
    </row>
    <row r="138" spans="1:8" ht="30" outlineLevel="2">
      <c r="A138" s="130"/>
      <c r="B138" s="131"/>
      <c r="C138" s="148"/>
      <c r="D138" s="130"/>
      <c r="E138" s="105" t="s">
        <v>100</v>
      </c>
      <c r="F138" s="131"/>
      <c r="G138" s="130"/>
      <c r="H138" s="130"/>
    </row>
    <row r="139" spans="1:8" ht="30" outlineLevel="2">
      <c r="A139" s="130"/>
      <c r="B139" s="131"/>
      <c r="C139" s="148"/>
      <c r="D139" s="130"/>
      <c r="E139" s="105" t="s">
        <v>101</v>
      </c>
      <c r="F139" s="131"/>
      <c r="G139" s="130"/>
      <c r="H139" s="130"/>
    </row>
    <row r="140" spans="1:8" ht="45" outlineLevel="2">
      <c r="A140" s="130" t="s">
        <v>435</v>
      </c>
      <c r="B140" s="131" t="s">
        <v>125</v>
      </c>
      <c r="C140" s="50" t="s">
        <v>223</v>
      </c>
      <c r="D140" s="130">
        <v>10</v>
      </c>
      <c r="E140" s="131" t="s">
        <v>274</v>
      </c>
      <c r="F140" s="131" t="s">
        <v>33</v>
      </c>
      <c r="G140" s="130" t="s">
        <v>112</v>
      </c>
      <c r="H140" s="148"/>
    </row>
    <row r="141" spans="1:8" ht="129.75" customHeight="1" outlineLevel="2">
      <c r="A141" s="130"/>
      <c r="B141" s="131"/>
      <c r="C141" s="50" t="s">
        <v>126</v>
      </c>
      <c r="D141" s="130"/>
      <c r="E141" s="131"/>
      <c r="F141" s="131"/>
      <c r="G141" s="130"/>
      <c r="H141" s="148"/>
    </row>
    <row r="142" spans="1:8" ht="54.75" customHeight="1" outlineLevel="2">
      <c r="A142" s="130" t="s">
        <v>436</v>
      </c>
      <c r="B142" s="131" t="s">
        <v>127</v>
      </c>
      <c r="C142" s="50" t="s">
        <v>128</v>
      </c>
      <c r="D142" s="130">
        <v>10</v>
      </c>
      <c r="E142" s="131" t="s">
        <v>274</v>
      </c>
      <c r="F142" s="131" t="s">
        <v>33</v>
      </c>
      <c r="G142" s="130" t="s">
        <v>112</v>
      </c>
      <c r="H142" s="148"/>
    </row>
    <row r="143" spans="1:8" ht="68.25" customHeight="1" outlineLevel="2">
      <c r="A143" s="130"/>
      <c r="B143" s="131"/>
      <c r="C143" s="50" t="s">
        <v>129</v>
      </c>
      <c r="D143" s="130"/>
      <c r="E143" s="131"/>
      <c r="F143" s="131"/>
      <c r="G143" s="130"/>
      <c r="H143" s="148"/>
    </row>
    <row r="144" spans="1:8" ht="50.25" customHeight="1" outlineLevel="2">
      <c r="A144" s="130" t="s">
        <v>437</v>
      </c>
      <c r="B144" s="131" t="s">
        <v>130</v>
      </c>
      <c r="C144" s="105" t="s">
        <v>128</v>
      </c>
      <c r="D144" s="130">
        <v>10</v>
      </c>
      <c r="E144" s="131" t="s">
        <v>274</v>
      </c>
      <c r="F144" s="131" t="s">
        <v>33</v>
      </c>
      <c r="G144" s="130" t="s">
        <v>112</v>
      </c>
      <c r="H144" s="148"/>
    </row>
    <row r="145" spans="1:8" ht="91.5" customHeight="1" outlineLevel="2">
      <c r="A145" s="130"/>
      <c r="B145" s="131"/>
      <c r="C145" s="105" t="s">
        <v>609</v>
      </c>
      <c r="D145" s="130"/>
      <c r="E145" s="131"/>
      <c r="F145" s="131"/>
      <c r="G145" s="130"/>
      <c r="H145" s="148"/>
    </row>
    <row r="146" spans="1:8" ht="30" outlineLevel="2">
      <c r="A146" s="130" t="s">
        <v>438</v>
      </c>
      <c r="B146" s="131" t="s">
        <v>264</v>
      </c>
      <c r="C146" s="131"/>
      <c r="D146" s="130">
        <v>10</v>
      </c>
      <c r="E146" s="50" t="s">
        <v>286</v>
      </c>
      <c r="F146" s="131"/>
      <c r="G146" s="130" t="s">
        <v>112</v>
      </c>
      <c r="H146" s="130" t="s">
        <v>251</v>
      </c>
    </row>
    <row r="147" spans="1:8" ht="30.75" customHeight="1" outlineLevel="2">
      <c r="A147" s="130"/>
      <c r="B147" s="131"/>
      <c r="C147" s="131"/>
      <c r="D147" s="130"/>
      <c r="E147" s="105" t="s">
        <v>60</v>
      </c>
      <c r="F147" s="131"/>
      <c r="G147" s="130"/>
      <c r="H147" s="130"/>
    </row>
    <row r="148" spans="1:8" ht="30" outlineLevel="2">
      <c r="A148" s="130" t="s">
        <v>439</v>
      </c>
      <c r="B148" s="145" t="s">
        <v>359</v>
      </c>
      <c r="C148" s="145" t="s">
        <v>61</v>
      </c>
      <c r="D148" s="146">
        <v>10</v>
      </c>
      <c r="E148" s="108" t="s">
        <v>62</v>
      </c>
      <c r="F148" s="145" t="s">
        <v>33</v>
      </c>
      <c r="G148" s="146" t="s">
        <v>112</v>
      </c>
      <c r="H148" s="146" t="s">
        <v>250</v>
      </c>
    </row>
    <row r="149" spans="1:8" ht="29.25" customHeight="1" outlineLevel="2">
      <c r="A149" s="130"/>
      <c r="B149" s="145"/>
      <c r="C149" s="145"/>
      <c r="D149" s="146"/>
      <c r="E149" s="108" t="s">
        <v>60</v>
      </c>
      <c r="F149" s="145"/>
      <c r="G149" s="146"/>
      <c r="H149" s="146"/>
    </row>
    <row r="150" spans="1:8">
      <c r="A150" s="74"/>
      <c r="B150" s="92" t="s">
        <v>311</v>
      </c>
      <c r="C150" s="92"/>
      <c r="D150" s="93">
        <f>D90+D96+D65+D42+D26+D79</f>
        <v>450</v>
      </c>
      <c r="E150" s="92"/>
      <c r="F150" s="92"/>
      <c r="G150" s="93"/>
      <c r="H150" s="92"/>
    </row>
  </sheetData>
  <mergeCells count="311">
    <mergeCell ref="F63:F64"/>
    <mergeCell ref="G63:G64"/>
    <mergeCell ref="B66:B68"/>
    <mergeCell ref="D66:D68"/>
    <mergeCell ref="E66:E68"/>
    <mergeCell ref="F66:F68"/>
    <mergeCell ref="G66:G68"/>
    <mergeCell ref="A63:A64"/>
    <mergeCell ref="B61:B62"/>
    <mergeCell ref="A61:A62"/>
    <mergeCell ref="D61:D62"/>
    <mergeCell ref="D63:D64"/>
    <mergeCell ref="A66:A68"/>
    <mergeCell ref="E80:E81"/>
    <mergeCell ref="E82:E83"/>
    <mergeCell ref="E84:E85"/>
    <mergeCell ref="B80:B85"/>
    <mergeCell ref="A80:A85"/>
    <mergeCell ref="B130:B131"/>
    <mergeCell ref="D130:D131"/>
    <mergeCell ref="E130:E131"/>
    <mergeCell ref="D111:D113"/>
    <mergeCell ref="A106:A108"/>
    <mergeCell ref="E106:E108"/>
    <mergeCell ref="B114:B116"/>
    <mergeCell ref="D114:D116"/>
    <mergeCell ref="A117:A118"/>
    <mergeCell ref="B117:B118"/>
    <mergeCell ref="E97:E98"/>
    <mergeCell ref="D102:D103"/>
    <mergeCell ref="A102:A103"/>
    <mergeCell ref="A109:A110"/>
    <mergeCell ref="H38:H39"/>
    <mergeCell ref="A33:A37"/>
    <mergeCell ref="B33:B37"/>
    <mergeCell ref="C33:C37"/>
    <mergeCell ref="D33:D37"/>
    <mergeCell ref="F33:F37"/>
    <mergeCell ref="G33:G37"/>
    <mergeCell ref="A40:A41"/>
    <mergeCell ref="B40:B41"/>
    <mergeCell ref="C40:C41"/>
    <mergeCell ref="D40:D41"/>
    <mergeCell ref="F40:F41"/>
    <mergeCell ref="G40:G41"/>
    <mergeCell ref="H40:H41"/>
    <mergeCell ref="H33:H37"/>
    <mergeCell ref="A38:A39"/>
    <mergeCell ref="B38:B39"/>
    <mergeCell ref="C38:C39"/>
    <mergeCell ref="D38:D39"/>
    <mergeCell ref="F38:F39"/>
    <mergeCell ref="G38:G39"/>
    <mergeCell ref="A27:A29"/>
    <mergeCell ref="B27:B29"/>
    <mergeCell ref="C27:C29"/>
    <mergeCell ref="D27:D29"/>
    <mergeCell ref="F27:F29"/>
    <mergeCell ref="G27:G29"/>
    <mergeCell ref="H27:H29"/>
    <mergeCell ref="H30:H32"/>
    <mergeCell ref="A30:A32"/>
    <mergeCell ref="B30:B32"/>
    <mergeCell ref="C30:C32"/>
    <mergeCell ref="D30:D32"/>
    <mergeCell ref="F30:F32"/>
    <mergeCell ref="G30:G32"/>
    <mergeCell ref="A43:A45"/>
    <mergeCell ref="B43:B45"/>
    <mergeCell ref="C43:C45"/>
    <mergeCell ref="D43:D45"/>
    <mergeCell ref="F43:F45"/>
    <mergeCell ref="G43:G45"/>
    <mergeCell ref="H43:H45"/>
    <mergeCell ref="A46:A48"/>
    <mergeCell ref="B46:B48"/>
    <mergeCell ref="C46:C48"/>
    <mergeCell ref="D46:D48"/>
    <mergeCell ref="F46:F48"/>
    <mergeCell ref="G46:G48"/>
    <mergeCell ref="H46:H48"/>
    <mergeCell ref="H49:H51"/>
    <mergeCell ref="A52:A55"/>
    <mergeCell ref="B52:B55"/>
    <mergeCell ref="D52:D55"/>
    <mergeCell ref="F52:F55"/>
    <mergeCell ref="G52:G55"/>
    <mergeCell ref="A49:A51"/>
    <mergeCell ref="B49:B51"/>
    <mergeCell ref="C49:C51"/>
    <mergeCell ref="D49:D51"/>
    <mergeCell ref="F49:F51"/>
    <mergeCell ref="G49:G51"/>
    <mergeCell ref="D69:D71"/>
    <mergeCell ref="E69:E71"/>
    <mergeCell ref="F69:F71"/>
    <mergeCell ref="G69:G71"/>
    <mergeCell ref="D72:D73"/>
    <mergeCell ref="F72:F73"/>
    <mergeCell ref="G72:G73"/>
    <mergeCell ref="H72:H73"/>
    <mergeCell ref="A56:A57"/>
    <mergeCell ref="B56:B57"/>
    <mergeCell ref="C56:C57"/>
    <mergeCell ref="D56:D57"/>
    <mergeCell ref="F56:F57"/>
    <mergeCell ref="G56:G57"/>
    <mergeCell ref="H56:H57"/>
    <mergeCell ref="H58:H60"/>
    <mergeCell ref="G58:G60"/>
    <mergeCell ref="F58:F60"/>
    <mergeCell ref="D58:D60"/>
    <mergeCell ref="C58:C60"/>
    <mergeCell ref="B58:B60"/>
    <mergeCell ref="A58:A60"/>
    <mergeCell ref="H63:H64"/>
    <mergeCell ref="B63:B64"/>
    <mergeCell ref="H142:H143"/>
    <mergeCell ref="A144:A145"/>
    <mergeCell ref="B144:B145"/>
    <mergeCell ref="A74:A75"/>
    <mergeCell ref="B74:B75"/>
    <mergeCell ref="C74:C75"/>
    <mergeCell ref="D74:D75"/>
    <mergeCell ref="F74:F75"/>
    <mergeCell ref="G74:G75"/>
    <mergeCell ref="A134:A136"/>
    <mergeCell ref="B134:B136"/>
    <mergeCell ref="C134:C136"/>
    <mergeCell ref="D134:D136"/>
    <mergeCell ref="F134:F136"/>
    <mergeCell ref="G134:G136"/>
    <mergeCell ref="A104:A105"/>
    <mergeCell ref="B106:B108"/>
    <mergeCell ref="D106:D108"/>
    <mergeCell ref="D104:D105"/>
    <mergeCell ref="E104:E105"/>
    <mergeCell ref="F104:F105"/>
    <mergeCell ref="G104:G105"/>
    <mergeCell ref="B104:B105"/>
    <mergeCell ref="B111:B113"/>
    <mergeCell ref="H134:H136"/>
    <mergeCell ref="H104:H105"/>
    <mergeCell ref="D117:D118"/>
    <mergeCell ref="A111:A113"/>
    <mergeCell ref="A123:A125"/>
    <mergeCell ref="G80:G85"/>
    <mergeCell ref="A88:A89"/>
    <mergeCell ref="D80:D85"/>
    <mergeCell ref="C80:C85"/>
    <mergeCell ref="F80:F85"/>
    <mergeCell ref="A114:A116"/>
    <mergeCell ref="A93:A94"/>
    <mergeCell ref="A91:A92"/>
    <mergeCell ref="H97:H98"/>
    <mergeCell ref="A99:A101"/>
    <mergeCell ref="B99:B101"/>
    <mergeCell ref="D99:D101"/>
    <mergeCell ref="E99:E101"/>
    <mergeCell ref="F99:F101"/>
    <mergeCell ref="G99:G101"/>
    <mergeCell ref="H99:H101"/>
    <mergeCell ref="A97:A98"/>
    <mergeCell ref="B97:B98"/>
    <mergeCell ref="D97:D98"/>
    <mergeCell ref="A142:A143"/>
    <mergeCell ref="B142:B143"/>
    <mergeCell ref="D142:D143"/>
    <mergeCell ref="E142:E143"/>
    <mergeCell ref="F142:F143"/>
    <mergeCell ref="G142:G143"/>
    <mergeCell ref="A126:A127"/>
    <mergeCell ref="A128:A129"/>
    <mergeCell ref="D144:D145"/>
    <mergeCell ref="E144:E145"/>
    <mergeCell ref="F144:F145"/>
    <mergeCell ref="G144:G145"/>
    <mergeCell ref="F132:F133"/>
    <mergeCell ref="G132:G133"/>
    <mergeCell ref="A137:A139"/>
    <mergeCell ref="A130:A131"/>
    <mergeCell ref="A132:A133"/>
    <mergeCell ref="H137:H139"/>
    <mergeCell ref="A140:A141"/>
    <mergeCell ref="B140:B141"/>
    <mergeCell ref="D140:D141"/>
    <mergeCell ref="E140:E141"/>
    <mergeCell ref="F140:F141"/>
    <mergeCell ref="G140:G141"/>
    <mergeCell ref="H140:H141"/>
    <mergeCell ref="B137:B139"/>
    <mergeCell ref="C137:C139"/>
    <mergeCell ref="D137:D139"/>
    <mergeCell ref="F137:F139"/>
    <mergeCell ref="G137:G139"/>
    <mergeCell ref="F97:F98"/>
    <mergeCell ref="G97:G98"/>
    <mergeCell ref="G117:G118"/>
    <mergeCell ref="F114:F116"/>
    <mergeCell ref="G114:G116"/>
    <mergeCell ref="H114:H116"/>
    <mergeCell ref="F111:F113"/>
    <mergeCell ref="G111:G113"/>
    <mergeCell ref="H111:H113"/>
    <mergeCell ref="G102:G103"/>
    <mergeCell ref="H102:H103"/>
    <mergeCell ref="F106:F108"/>
    <mergeCell ref="G106:G108"/>
    <mergeCell ref="H106:H108"/>
    <mergeCell ref="F109:F110"/>
    <mergeCell ref="G109:G110"/>
    <mergeCell ref="H109:H110"/>
    <mergeCell ref="F117:F118"/>
    <mergeCell ref="A148:A149"/>
    <mergeCell ref="B148:B149"/>
    <mergeCell ref="C148:C149"/>
    <mergeCell ref="D148:D149"/>
    <mergeCell ref="F148:F149"/>
    <mergeCell ref="G148:G149"/>
    <mergeCell ref="H148:H149"/>
    <mergeCell ref="A146:A147"/>
    <mergeCell ref="B146:B147"/>
    <mergeCell ref="C146:C147"/>
    <mergeCell ref="D146:D147"/>
    <mergeCell ref="F146:F147"/>
    <mergeCell ref="G146:G147"/>
    <mergeCell ref="H146:H147"/>
    <mergeCell ref="H132:H133"/>
    <mergeCell ref="F123:F125"/>
    <mergeCell ref="H144:H145"/>
    <mergeCell ref="D91:D92"/>
    <mergeCell ref="B91:B92"/>
    <mergeCell ref="C91:C92"/>
    <mergeCell ref="B93:B94"/>
    <mergeCell ref="C93:C94"/>
    <mergeCell ref="D93:D94"/>
    <mergeCell ref="B123:B125"/>
    <mergeCell ref="D123:D125"/>
    <mergeCell ref="E123:E125"/>
    <mergeCell ref="E102:E103"/>
    <mergeCell ref="E112:E113"/>
    <mergeCell ref="E117:E118"/>
    <mergeCell ref="B102:B103"/>
    <mergeCell ref="B109:B110"/>
    <mergeCell ref="D109:D110"/>
    <mergeCell ref="E109:E110"/>
    <mergeCell ref="D126:D127"/>
    <mergeCell ref="F126:F127"/>
    <mergeCell ref="B126:B127"/>
    <mergeCell ref="C126:C127"/>
    <mergeCell ref="F102:F103"/>
    <mergeCell ref="A1:H1"/>
    <mergeCell ref="B88:B89"/>
    <mergeCell ref="D88:D89"/>
    <mergeCell ref="E88:E89"/>
    <mergeCell ref="F88:F89"/>
    <mergeCell ref="G88:G89"/>
    <mergeCell ref="H88:H89"/>
    <mergeCell ref="A2:H2"/>
    <mergeCell ref="H80:H81"/>
    <mergeCell ref="A72:A73"/>
    <mergeCell ref="B72:B73"/>
    <mergeCell ref="C72:C73"/>
    <mergeCell ref="H74:H75"/>
    <mergeCell ref="A76:A78"/>
    <mergeCell ref="B76:B78"/>
    <mergeCell ref="D76:D78"/>
    <mergeCell ref="E76:E78"/>
    <mergeCell ref="H76:H78"/>
    <mergeCell ref="F76:F78"/>
    <mergeCell ref="G76:G78"/>
    <mergeCell ref="H66:H68"/>
    <mergeCell ref="H69:H71"/>
    <mergeCell ref="A69:A71"/>
    <mergeCell ref="B69:B71"/>
    <mergeCell ref="G123:G125"/>
    <mergeCell ref="H123:H125"/>
    <mergeCell ref="F130:F131"/>
    <mergeCell ref="G130:G131"/>
    <mergeCell ref="B132:B133"/>
    <mergeCell ref="C132:C133"/>
    <mergeCell ref="D132:D133"/>
    <mergeCell ref="A19:A24"/>
    <mergeCell ref="B19:H19"/>
    <mergeCell ref="B20:H20"/>
    <mergeCell ref="B21:H21"/>
    <mergeCell ref="B22:H22"/>
    <mergeCell ref="B23:H23"/>
    <mergeCell ref="B24:H24"/>
    <mergeCell ref="C25:H25"/>
    <mergeCell ref="H130:H131"/>
    <mergeCell ref="G126:G127"/>
    <mergeCell ref="H126:H127"/>
    <mergeCell ref="B128:B129"/>
    <mergeCell ref="C128:C129"/>
    <mergeCell ref="D128:D129"/>
    <mergeCell ref="F128:F129"/>
    <mergeCell ref="G128:G129"/>
    <mergeCell ref="H128:H129"/>
    <mergeCell ref="B16:H16"/>
    <mergeCell ref="B17:H17"/>
    <mergeCell ref="B18:H18"/>
    <mergeCell ref="B7:H7"/>
    <mergeCell ref="B8:H8"/>
    <mergeCell ref="B9:H9"/>
    <mergeCell ref="B10:H10"/>
    <mergeCell ref="B11:H11"/>
    <mergeCell ref="B12:H12"/>
    <mergeCell ref="B13:H13"/>
    <mergeCell ref="B14:H14"/>
    <mergeCell ref="B15:H15"/>
  </mergeCells>
  <phoneticPr fontId="13" type="noConversion"/>
  <pageMargins left="0.35433070866141736" right="0.15748031496062992" top="0.28999999999999998" bottom="0.23" header="0.18" footer="0.17"/>
  <pageSetup paperSize="9" orientation="landscape" r:id="rId1"/>
  <headerFooter differentFirst="1">
    <oddHeader>&amp;CTrang &amp;P</oddHeader>
  </headerFooter>
  <drawing r:id="rId2"/>
</worksheet>
</file>

<file path=xl/worksheets/sheet3.xml><?xml version="1.0" encoding="utf-8"?>
<worksheet xmlns="http://schemas.openxmlformats.org/spreadsheetml/2006/main" xmlns:r="http://schemas.openxmlformats.org/officeDocument/2006/relationships">
  <dimension ref="A1:J201"/>
  <sheetViews>
    <sheetView zoomScale="90" zoomScaleNormal="90" workbookViewId="0">
      <selection activeCell="B88" sqref="B88:B89"/>
    </sheetView>
  </sheetViews>
  <sheetFormatPr defaultColWidth="9.140625" defaultRowHeight="15" outlineLevelRow="2"/>
  <cols>
    <col min="1" max="1" width="6.85546875" style="34" customWidth="1"/>
    <col min="2" max="2" width="38.28515625" style="31" customWidth="1"/>
    <col min="3" max="3" width="21.7109375" style="31" customWidth="1"/>
    <col min="4" max="4" width="10" style="34" bestFit="1" customWidth="1"/>
    <col min="5" max="5" width="21" style="31" customWidth="1"/>
    <col min="6" max="6" width="14" style="31" customWidth="1"/>
    <col min="7" max="7" width="13.85546875" style="31" customWidth="1"/>
    <col min="8" max="8" width="14.7109375" style="31" customWidth="1"/>
    <col min="9" max="16384" width="9.140625" style="31"/>
  </cols>
  <sheetData>
    <row r="1" spans="1:10" s="28" customFormat="1">
      <c r="A1" s="159" t="s">
        <v>169</v>
      </c>
      <c r="B1" s="159"/>
      <c r="C1" s="159"/>
      <c r="D1" s="159"/>
      <c r="E1" s="159"/>
      <c r="F1" s="159"/>
      <c r="G1" s="159"/>
      <c r="H1" s="159"/>
      <c r="I1" s="27"/>
      <c r="J1" s="27"/>
    </row>
    <row r="2" spans="1:10" s="28" customFormat="1">
      <c r="A2" s="160" t="str">
        <f>'DTI Sở ngành'!A2:H2</f>
        <v>(Kèm theo Quyết định số  742/QĐ-UBND  ngày  24/ 6 /2022 của Sở Thông tin và Truyền thông)</v>
      </c>
      <c r="B2" s="160"/>
      <c r="C2" s="160"/>
      <c r="D2" s="160"/>
      <c r="E2" s="160"/>
      <c r="F2" s="160"/>
      <c r="G2" s="160"/>
      <c r="H2" s="160"/>
      <c r="I2" s="27"/>
      <c r="J2" s="27"/>
    </row>
    <row r="3" spans="1:10" s="28" customFormat="1">
      <c r="A3" s="29"/>
      <c r="B3" s="29"/>
      <c r="C3" s="29"/>
      <c r="D3" s="29"/>
      <c r="E3" s="29"/>
      <c r="F3" s="29"/>
      <c r="G3" s="29"/>
      <c r="H3" s="29"/>
      <c r="I3" s="27"/>
      <c r="J3" s="27"/>
    </row>
    <row r="4" spans="1:10" s="28" customFormat="1">
      <c r="A4" s="30" t="s">
        <v>635</v>
      </c>
      <c r="B4" s="30"/>
      <c r="C4" s="62" t="s">
        <v>18</v>
      </c>
      <c r="D4" s="29">
        <f>COUNTIF(A34:A200,"*.*")</f>
        <v>91</v>
      </c>
      <c r="E4" s="29"/>
      <c r="F4" s="29"/>
      <c r="G4" s="29"/>
      <c r="H4" s="29"/>
      <c r="I4" s="27"/>
      <c r="J4" s="27"/>
    </row>
    <row r="6" spans="1:10" ht="28.5">
      <c r="A6" s="88" t="s">
        <v>0</v>
      </c>
      <c r="B6" s="88" t="s">
        <v>459</v>
      </c>
      <c r="C6" s="88" t="s">
        <v>20</v>
      </c>
      <c r="D6" s="88" t="s">
        <v>2</v>
      </c>
      <c r="E6" s="88" t="s">
        <v>1</v>
      </c>
      <c r="F6" s="88" t="s">
        <v>3</v>
      </c>
      <c r="G6" s="88" t="s">
        <v>4</v>
      </c>
      <c r="H6" s="88" t="s">
        <v>21</v>
      </c>
    </row>
    <row r="7" spans="1:10" s="76" customFormat="1" ht="15.75" customHeight="1">
      <c r="A7" s="114" t="s">
        <v>329</v>
      </c>
      <c r="B7" s="165" t="s">
        <v>331</v>
      </c>
      <c r="C7" s="165"/>
      <c r="D7" s="165"/>
      <c r="E7" s="165"/>
      <c r="F7" s="165"/>
      <c r="G7" s="165"/>
      <c r="H7" s="165"/>
    </row>
    <row r="8" spans="1:10" s="76" customFormat="1" ht="15.75">
      <c r="A8" s="115">
        <v>1</v>
      </c>
      <c r="B8" s="157" t="s">
        <v>374</v>
      </c>
      <c r="C8" s="157"/>
      <c r="D8" s="157"/>
      <c r="E8" s="157"/>
      <c r="F8" s="157"/>
      <c r="G8" s="157"/>
      <c r="H8" s="157"/>
    </row>
    <row r="9" spans="1:10" s="76" customFormat="1" ht="15.75">
      <c r="A9" s="115">
        <v>2</v>
      </c>
      <c r="B9" s="157" t="s">
        <v>332</v>
      </c>
      <c r="C9" s="157"/>
      <c r="D9" s="157"/>
      <c r="E9" s="157"/>
      <c r="F9" s="157"/>
      <c r="G9" s="157"/>
      <c r="H9" s="157"/>
    </row>
    <row r="10" spans="1:10" s="76" customFormat="1" ht="15.75">
      <c r="A10" s="115">
        <v>3</v>
      </c>
      <c r="B10" s="157" t="s">
        <v>360</v>
      </c>
      <c r="C10" s="157"/>
      <c r="D10" s="157"/>
      <c r="E10" s="157"/>
      <c r="F10" s="157"/>
      <c r="G10" s="157"/>
      <c r="H10" s="157"/>
    </row>
    <row r="11" spans="1:10" s="76" customFormat="1" ht="15.75">
      <c r="A11" s="115">
        <v>4</v>
      </c>
      <c r="B11" s="157" t="s">
        <v>361</v>
      </c>
      <c r="C11" s="157"/>
      <c r="D11" s="157"/>
      <c r="E11" s="157"/>
      <c r="F11" s="157"/>
      <c r="G11" s="157"/>
      <c r="H11" s="157"/>
    </row>
    <row r="12" spans="1:10" s="76" customFormat="1" ht="15.75">
      <c r="A12" s="115">
        <v>5</v>
      </c>
      <c r="B12" s="157" t="s">
        <v>362</v>
      </c>
      <c r="C12" s="157"/>
      <c r="D12" s="157"/>
      <c r="E12" s="157"/>
      <c r="F12" s="157"/>
      <c r="G12" s="157"/>
      <c r="H12" s="157"/>
    </row>
    <row r="13" spans="1:10" s="76" customFormat="1" ht="15.75">
      <c r="A13" s="115">
        <v>6</v>
      </c>
      <c r="B13" s="157" t="s">
        <v>363</v>
      </c>
      <c r="C13" s="157"/>
      <c r="D13" s="157"/>
      <c r="E13" s="157"/>
      <c r="F13" s="157"/>
      <c r="G13" s="157"/>
      <c r="H13" s="157"/>
    </row>
    <row r="14" spans="1:10" s="76" customFormat="1" ht="15.75">
      <c r="A14" s="115">
        <v>7</v>
      </c>
      <c r="B14" s="157" t="s">
        <v>364</v>
      </c>
      <c r="C14" s="157"/>
      <c r="D14" s="157"/>
      <c r="E14" s="157"/>
      <c r="F14" s="157"/>
      <c r="G14" s="157"/>
      <c r="H14" s="157"/>
    </row>
    <row r="15" spans="1:10" s="76" customFormat="1" ht="15.75">
      <c r="A15" s="115">
        <v>8</v>
      </c>
      <c r="B15" s="157" t="s">
        <v>365</v>
      </c>
      <c r="C15" s="157"/>
      <c r="D15" s="157"/>
      <c r="E15" s="157"/>
      <c r="F15" s="157"/>
      <c r="G15" s="157"/>
      <c r="H15" s="157"/>
    </row>
    <row r="16" spans="1:10" s="76" customFormat="1" ht="15.75">
      <c r="A16" s="115">
        <v>9</v>
      </c>
      <c r="B16" s="157" t="s">
        <v>337</v>
      </c>
      <c r="C16" s="157"/>
      <c r="D16" s="157"/>
      <c r="E16" s="157"/>
      <c r="F16" s="157"/>
      <c r="G16" s="157"/>
      <c r="H16" s="157"/>
    </row>
    <row r="17" spans="1:8" s="76" customFormat="1" ht="15.75">
      <c r="A17" s="115">
        <v>10</v>
      </c>
      <c r="B17" s="157" t="s">
        <v>336</v>
      </c>
      <c r="C17" s="157"/>
      <c r="D17" s="157"/>
      <c r="E17" s="157"/>
      <c r="F17" s="157"/>
      <c r="G17" s="157"/>
      <c r="H17" s="157"/>
    </row>
    <row r="18" spans="1:8" s="76" customFormat="1" ht="15.75">
      <c r="A18" s="115">
        <v>11</v>
      </c>
      <c r="B18" s="157" t="s">
        <v>338</v>
      </c>
      <c r="C18" s="157"/>
      <c r="D18" s="157"/>
      <c r="E18" s="157"/>
      <c r="F18" s="157"/>
      <c r="G18" s="157"/>
      <c r="H18" s="157"/>
    </row>
    <row r="19" spans="1:8" s="76" customFormat="1" ht="15.75">
      <c r="A19" s="115">
        <v>12</v>
      </c>
      <c r="B19" s="157" t="s">
        <v>339</v>
      </c>
      <c r="C19" s="157"/>
      <c r="D19" s="157"/>
      <c r="E19" s="157"/>
      <c r="F19" s="157"/>
      <c r="G19" s="157"/>
      <c r="H19" s="157"/>
    </row>
    <row r="20" spans="1:8" s="76" customFormat="1" ht="15.75">
      <c r="A20" s="115">
        <v>13</v>
      </c>
      <c r="B20" s="157" t="s">
        <v>340</v>
      </c>
      <c r="C20" s="157"/>
      <c r="D20" s="157"/>
      <c r="E20" s="157"/>
      <c r="F20" s="157"/>
      <c r="G20" s="157"/>
      <c r="H20" s="157"/>
    </row>
    <row r="21" spans="1:8" s="76" customFormat="1" ht="15.75">
      <c r="A21" s="115">
        <v>14</v>
      </c>
      <c r="B21" s="157" t="s">
        <v>334</v>
      </c>
      <c r="C21" s="157"/>
      <c r="D21" s="157"/>
      <c r="E21" s="157"/>
      <c r="F21" s="157"/>
      <c r="G21" s="157"/>
      <c r="H21" s="157"/>
    </row>
    <row r="22" spans="1:8" s="76" customFormat="1" ht="15.75">
      <c r="A22" s="115">
        <v>15</v>
      </c>
      <c r="B22" s="157" t="s">
        <v>366</v>
      </c>
      <c r="C22" s="157"/>
      <c r="D22" s="157"/>
      <c r="E22" s="157"/>
      <c r="F22" s="157"/>
      <c r="G22" s="157"/>
      <c r="H22" s="157"/>
    </row>
    <row r="23" spans="1:8" s="76" customFormat="1" ht="15.75">
      <c r="A23" s="115">
        <v>16</v>
      </c>
      <c r="B23" s="157" t="s">
        <v>367</v>
      </c>
      <c r="C23" s="157"/>
      <c r="D23" s="157"/>
      <c r="E23" s="157"/>
      <c r="F23" s="157"/>
      <c r="G23" s="157"/>
      <c r="H23" s="157"/>
    </row>
    <row r="24" spans="1:8" s="76" customFormat="1" ht="15.75">
      <c r="A24" s="115">
        <v>17</v>
      </c>
      <c r="B24" s="157" t="s">
        <v>368</v>
      </c>
      <c r="C24" s="157"/>
      <c r="D24" s="157"/>
      <c r="E24" s="157"/>
      <c r="F24" s="157"/>
      <c r="G24" s="157"/>
      <c r="H24" s="157"/>
    </row>
    <row r="25" spans="1:8" s="76" customFormat="1" ht="15.75">
      <c r="A25" s="115">
        <v>18</v>
      </c>
      <c r="B25" s="157" t="s">
        <v>335</v>
      </c>
      <c r="C25" s="157"/>
      <c r="D25" s="157"/>
      <c r="E25" s="157"/>
      <c r="F25" s="157"/>
      <c r="G25" s="157"/>
      <c r="H25" s="157"/>
    </row>
    <row r="26" spans="1:8" s="76" customFormat="1" ht="15.75">
      <c r="A26" s="115">
        <v>19</v>
      </c>
      <c r="B26" s="157" t="s">
        <v>341</v>
      </c>
      <c r="C26" s="157"/>
      <c r="D26" s="157"/>
      <c r="E26" s="157"/>
      <c r="F26" s="157"/>
      <c r="G26" s="157"/>
      <c r="H26" s="157"/>
    </row>
    <row r="27" spans="1:8" s="76" customFormat="1" ht="15.75">
      <c r="A27" s="161">
        <v>20</v>
      </c>
      <c r="B27" s="158" t="s">
        <v>375</v>
      </c>
      <c r="C27" s="158"/>
      <c r="D27" s="158"/>
      <c r="E27" s="158"/>
      <c r="F27" s="158"/>
      <c r="G27" s="158"/>
      <c r="H27" s="158"/>
    </row>
    <row r="28" spans="1:8" s="76" customFormat="1" ht="15.75">
      <c r="A28" s="161"/>
      <c r="B28" s="157" t="s">
        <v>369</v>
      </c>
      <c r="C28" s="157"/>
      <c r="D28" s="157"/>
      <c r="E28" s="157"/>
      <c r="F28" s="157"/>
      <c r="G28" s="157"/>
      <c r="H28" s="157"/>
    </row>
    <row r="29" spans="1:8" s="76" customFormat="1" ht="15.75">
      <c r="A29" s="161"/>
      <c r="B29" s="157" t="s">
        <v>370</v>
      </c>
      <c r="C29" s="157"/>
      <c r="D29" s="157"/>
      <c r="E29" s="157"/>
      <c r="F29" s="157"/>
      <c r="G29" s="157"/>
      <c r="H29" s="157"/>
    </row>
    <row r="30" spans="1:8" s="76" customFormat="1" ht="15.75">
      <c r="A30" s="161"/>
      <c r="B30" s="157" t="s">
        <v>371</v>
      </c>
      <c r="C30" s="157"/>
      <c r="D30" s="157"/>
      <c r="E30" s="157"/>
      <c r="F30" s="157"/>
      <c r="G30" s="157"/>
      <c r="H30" s="157"/>
    </row>
    <row r="31" spans="1:8" s="76" customFormat="1" ht="15.75">
      <c r="A31" s="161"/>
      <c r="B31" s="157" t="s">
        <v>372</v>
      </c>
      <c r="C31" s="157"/>
      <c r="D31" s="157"/>
      <c r="E31" s="157"/>
      <c r="F31" s="157"/>
      <c r="G31" s="157"/>
      <c r="H31" s="157"/>
    </row>
    <row r="32" spans="1:8" s="76" customFormat="1" ht="15.75">
      <c r="A32" s="161"/>
      <c r="B32" s="157" t="s">
        <v>373</v>
      </c>
      <c r="C32" s="157"/>
      <c r="D32" s="157"/>
      <c r="E32" s="157"/>
      <c r="F32" s="157"/>
      <c r="G32" s="157"/>
      <c r="H32" s="157"/>
    </row>
    <row r="33" spans="1:8">
      <c r="A33" s="74" t="s">
        <v>342</v>
      </c>
      <c r="B33" s="75" t="s">
        <v>458</v>
      </c>
      <c r="C33" s="74"/>
      <c r="D33" s="74"/>
      <c r="E33" s="74"/>
      <c r="F33" s="74"/>
      <c r="G33" s="74"/>
      <c r="H33" s="74"/>
    </row>
    <row r="34" spans="1:8" ht="19.5" customHeight="1">
      <c r="A34" s="65">
        <v>1</v>
      </c>
      <c r="B34" s="69" t="s">
        <v>328</v>
      </c>
      <c r="C34" s="69"/>
      <c r="D34" s="65">
        <f>SUM(D35:D51)</f>
        <v>50</v>
      </c>
      <c r="E34" s="70"/>
      <c r="F34" s="70"/>
      <c r="G34" s="70"/>
      <c r="H34" s="70"/>
    </row>
    <row r="35" spans="1:8" ht="45" outlineLevel="2">
      <c r="A35" s="155" t="s">
        <v>193</v>
      </c>
      <c r="B35" s="156" t="s">
        <v>277</v>
      </c>
      <c r="C35" s="156"/>
      <c r="D35" s="155">
        <v>10</v>
      </c>
      <c r="E35" s="19" t="s">
        <v>278</v>
      </c>
      <c r="F35" s="156" t="s">
        <v>33</v>
      </c>
      <c r="G35" s="155" t="s">
        <v>170</v>
      </c>
      <c r="H35" s="156"/>
    </row>
    <row r="36" spans="1:8" ht="45" outlineLevel="2">
      <c r="A36" s="155"/>
      <c r="B36" s="156"/>
      <c r="C36" s="156"/>
      <c r="D36" s="155"/>
      <c r="E36" s="19" t="s">
        <v>279</v>
      </c>
      <c r="F36" s="156"/>
      <c r="G36" s="155"/>
      <c r="H36" s="156"/>
    </row>
    <row r="37" spans="1:8" ht="75" outlineLevel="2">
      <c r="A37" s="155"/>
      <c r="B37" s="156"/>
      <c r="C37" s="156"/>
      <c r="D37" s="155"/>
      <c r="E37" s="57" t="s">
        <v>280</v>
      </c>
      <c r="F37" s="156"/>
      <c r="G37" s="155"/>
      <c r="H37" s="156"/>
    </row>
    <row r="38" spans="1:8" ht="90" outlineLevel="2">
      <c r="A38" s="155" t="s">
        <v>194</v>
      </c>
      <c r="B38" s="162" t="s">
        <v>171</v>
      </c>
      <c r="C38" s="156"/>
      <c r="D38" s="155">
        <v>10</v>
      </c>
      <c r="E38" s="19" t="s">
        <v>281</v>
      </c>
      <c r="F38" s="156" t="s">
        <v>34</v>
      </c>
      <c r="G38" s="155" t="s">
        <v>170</v>
      </c>
      <c r="H38" s="156"/>
    </row>
    <row r="39" spans="1:8" ht="90" outlineLevel="2">
      <c r="A39" s="155"/>
      <c r="B39" s="162"/>
      <c r="C39" s="156"/>
      <c r="D39" s="155"/>
      <c r="E39" s="19" t="s">
        <v>282</v>
      </c>
      <c r="F39" s="156"/>
      <c r="G39" s="155"/>
      <c r="H39" s="156"/>
    </row>
    <row r="40" spans="1:8" outlineLevel="2">
      <c r="A40" s="155"/>
      <c r="B40" s="162"/>
      <c r="C40" s="156"/>
      <c r="D40" s="155"/>
      <c r="E40" s="19" t="s">
        <v>35</v>
      </c>
      <c r="F40" s="156"/>
      <c r="G40" s="155"/>
      <c r="H40" s="156"/>
    </row>
    <row r="41" spans="1:8" ht="60" outlineLevel="2">
      <c r="A41" s="155" t="s">
        <v>217</v>
      </c>
      <c r="B41" s="156" t="s">
        <v>168</v>
      </c>
      <c r="C41" s="156" t="s">
        <v>109</v>
      </c>
      <c r="D41" s="155">
        <v>10</v>
      </c>
      <c r="E41" s="71" t="s">
        <v>290</v>
      </c>
      <c r="F41" s="155" t="s">
        <v>5</v>
      </c>
      <c r="G41" s="155" t="s">
        <v>170</v>
      </c>
      <c r="H41" s="156"/>
    </row>
    <row r="42" spans="1:8" ht="30" outlineLevel="2">
      <c r="A42" s="155"/>
      <c r="B42" s="156"/>
      <c r="C42" s="156"/>
      <c r="D42" s="155"/>
      <c r="E42" s="110" t="s">
        <v>24</v>
      </c>
      <c r="F42" s="155"/>
      <c r="G42" s="155"/>
      <c r="H42" s="156"/>
    </row>
    <row r="43" spans="1:8" ht="30" outlineLevel="2">
      <c r="A43" s="155"/>
      <c r="B43" s="156"/>
      <c r="C43" s="156"/>
      <c r="D43" s="155"/>
      <c r="E43" s="110" t="s">
        <v>25</v>
      </c>
      <c r="F43" s="155"/>
      <c r="G43" s="155"/>
      <c r="H43" s="156"/>
    </row>
    <row r="44" spans="1:8" ht="30" outlineLevel="2">
      <c r="A44" s="155"/>
      <c r="B44" s="156"/>
      <c r="C44" s="156"/>
      <c r="D44" s="155"/>
      <c r="E44" s="110" t="s">
        <v>26</v>
      </c>
      <c r="F44" s="155"/>
      <c r="G44" s="155"/>
      <c r="H44" s="156"/>
    </row>
    <row r="45" spans="1:8" ht="30" outlineLevel="2">
      <c r="A45" s="155"/>
      <c r="B45" s="156"/>
      <c r="C45" s="156"/>
      <c r="D45" s="155"/>
      <c r="E45" s="110" t="s">
        <v>27</v>
      </c>
      <c r="F45" s="155"/>
      <c r="G45" s="155"/>
      <c r="H45" s="156"/>
    </row>
    <row r="46" spans="1:8" ht="30" outlineLevel="2">
      <c r="A46" s="155" t="s">
        <v>415</v>
      </c>
      <c r="B46" s="145" t="s">
        <v>401</v>
      </c>
      <c r="C46" s="156"/>
      <c r="D46" s="155">
        <v>5</v>
      </c>
      <c r="E46" s="110" t="s">
        <v>28</v>
      </c>
      <c r="F46" s="156" t="s">
        <v>99</v>
      </c>
      <c r="G46" s="155" t="s">
        <v>170</v>
      </c>
      <c r="H46" s="156"/>
    </row>
    <row r="47" spans="1:8" outlineLevel="2">
      <c r="A47" s="155"/>
      <c r="B47" s="145"/>
      <c r="C47" s="156"/>
      <c r="D47" s="155"/>
      <c r="E47" s="110" t="s">
        <v>29</v>
      </c>
      <c r="F47" s="156"/>
      <c r="G47" s="155"/>
      <c r="H47" s="156"/>
    </row>
    <row r="48" spans="1:8" ht="30" outlineLevel="2">
      <c r="A48" s="155" t="s">
        <v>416</v>
      </c>
      <c r="B48" s="156" t="s">
        <v>30</v>
      </c>
      <c r="C48" s="156" t="s">
        <v>31</v>
      </c>
      <c r="D48" s="155">
        <v>5</v>
      </c>
      <c r="E48" s="110" t="s">
        <v>28</v>
      </c>
      <c r="F48" s="156" t="s">
        <v>32</v>
      </c>
      <c r="G48" s="155" t="s">
        <v>170</v>
      </c>
      <c r="H48" s="156"/>
    </row>
    <row r="49" spans="1:8" ht="45" customHeight="1" outlineLevel="2">
      <c r="A49" s="155"/>
      <c r="B49" s="156"/>
      <c r="C49" s="156"/>
      <c r="D49" s="155"/>
      <c r="E49" s="110" t="s">
        <v>29</v>
      </c>
      <c r="F49" s="156"/>
      <c r="G49" s="155"/>
      <c r="H49" s="156"/>
    </row>
    <row r="50" spans="1:8" ht="45" customHeight="1" outlineLevel="2">
      <c r="A50" s="109" t="s">
        <v>440</v>
      </c>
      <c r="B50" s="110" t="s">
        <v>402</v>
      </c>
      <c r="C50" s="33"/>
      <c r="D50" s="109">
        <v>5</v>
      </c>
      <c r="E50" s="110" t="s">
        <v>404</v>
      </c>
      <c r="F50" s="110" t="s">
        <v>406</v>
      </c>
      <c r="G50" s="109" t="s">
        <v>182</v>
      </c>
      <c r="H50" s="110"/>
    </row>
    <row r="51" spans="1:8" ht="165.75" customHeight="1" outlineLevel="2">
      <c r="A51" s="109" t="s">
        <v>441</v>
      </c>
      <c r="B51" s="110" t="s">
        <v>403</v>
      </c>
      <c r="C51" s="33"/>
      <c r="D51" s="109">
        <v>5</v>
      </c>
      <c r="E51" s="110" t="s">
        <v>405</v>
      </c>
      <c r="F51" s="110" t="s">
        <v>406</v>
      </c>
      <c r="G51" s="109" t="s">
        <v>182</v>
      </c>
      <c r="H51" s="110"/>
    </row>
    <row r="52" spans="1:8">
      <c r="A52" s="65">
        <v>2</v>
      </c>
      <c r="B52" s="69" t="s">
        <v>344</v>
      </c>
      <c r="C52" s="70"/>
      <c r="D52" s="65">
        <f>SUM(D53:D76)</f>
        <v>50</v>
      </c>
      <c r="E52" s="70"/>
      <c r="F52" s="70"/>
      <c r="G52" s="68"/>
      <c r="H52" s="70"/>
    </row>
    <row r="53" spans="1:8" ht="30" outlineLevel="2">
      <c r="A53" s="155" t="s">
        <v>195</v>
      </c>
      <c r="B53" s="156" t="s">
        <v>283</v>
      </c>
      <c r="C53" s="156"/>
      <c r="D53" s="155">
        <v>10</v>
      </c>
      <c r="E53" s="110" t="s">
        <v>36</v>
      </c>
      <c r="F53" s="156" t="s">
        <v>33</v>
      </c>
      <c r="G53" s="155" t="s">
        <v>170</v>
      </c>
      <c r="H53" s="156"/>
    </row>
    <row r="54" spans="1:8" ht="30" outlineLevel="2">
      <c r="A54" s="155"/>
      <c r="B54" s="156"/>
      <c r="C54" s="156"/>
      <c r="D54" s="155"/>
      <c r="E54" s="110" t="s">
        <v>100</v>
      </c>
      <c r="F54" s="156"/>
      <c r="G54" s="155"/>
      <c r="H54" s="156"/>
    </row>
    <row r="55" spans="1:8" ht="30" outlineLevel="2">
      <c r="A55" s="155"/>
      <c r="B55" s="156"/>
      <c r="C55" s="156"/>
      <c r="D55" s="155"/>
      <c r="E55" s="110" t="s">
        <v>101</v>
      </c>
      <c r="F55" s="156"/>
      <c r="G55" s="155"/>
      <c r="H55" s="156"/>
    </row>
    <row r="56" spans="1:8" ht="30" outlineLevel="2">
      <c r="A56" s="155" t="s">
        <v>7</v>
      </c>
      <c r="B56" s="156" t="s">
        <v>210</v>
      </c>
      <c r="C56" s="156"/>
      <c r="D56" s="155">
        <v>5</v>
      </c>
      <c r="E56" s="110" t="s">
        <v>36</v>
      </c>
      <c r="F56" s="156" t="s">
        <v>33</v>
      </c>
      <c r="G56" s="155" t="s">
        <v>170</v>
      </c>
      <c r="H56" s="156"/>
    </row>
    <row r="57" spans="1:8" ht="30" outlineLevel="2">
      <c r="A57" s="155"/>
      <c r="B57" s="156"/>
      <c r="C57" s="156"/>
      <c r="D57" s="155"/>
      <c r="E57" s="110" t="s">
        <v>100</v>
      </c>
      <c r="F57" s="156"/>
      <c r="G57" s="155"/>
      <c r="H57" s="156"/>
    </row>
    <row r="58" spans="1:8" ht="30" outlineLevel="2">
      <c r="A58" s="155"/>
      <c r="B58" s="156"/>
      <c r="C58" s="156"/>
      <c r="D58" s="155"/>
      <c r="E58" s="110" t="s">
        <v>101</v>
      </c>
      <c r="F58" s="156"/>
      <c r="G58" s="155"/>
      <c r="H58" s="156"/>
    </row>
    <row r="59" spans="1:8" ht="30" outlineLevel="2">
      <c r="A59" s="155" t="s">
        <v>9</v>
      </c>
      <c r="B59" s="162" t="s">
        <v>233</v>
      </c>
      <c r="C59" s="156"/>
      <c r="D59" s="155">
        <v>5</v>
      </c>
      <c r="E59" s="110" t="s">
        <v>36</v>
      </c>
      <c r="F59" s="156" t="s">
        <v>33</v>
      </c>
      <c r="G59" s="155" t="s">
        <v>170</v>
      </c>
      <c r="H59" s="156"/>
    </row>
    <row r="60" spans="1:8" ht="30" outlineLevel="2">
      <c r="A60" s="155"/>
      <c r="B60" s="162"/>
      <c r="C60" s="156"/>
      <c r="D60" s="155"/>
      <c r="E60" s="110" t="s">
        <v>100</v>
      </c>
      <c r="F60" s="156"/>
      <c r="G60" s="155"/>
      <c r="H60" s="156"/>
    </row>
    <row r="61" spans="1:8" ht="30" outlineLevel="2">
      <c r="A61" s="155"/>
      <c r="B61" s="162"/>
      <c r="C61" s="156"/>
      <c r="D61" s="155"/>
      <c r="E61" s="110" t="s">
        <v>101</v>
      </c>
      <c r="F61" s="156"/>
      <c r="G61" s="155"/>
      <c r="H61" s="156"/>
    </row>
    <row r="62" spans="1:8" ht="75" outlineLevel="2">
      <c r="A62" s="155" t="s">
        <v>196</v>
      </c>
      <c r="B62" s="156" t="s">
        <v>172</v>
      </c>
      <c r="C62" s="110" t="s">
        <v>39</v>
      </c>
      <c r="D62" s="155">
        <v>5</v>
      </c>
      <c r="E62" s="110" t="s">
        <v>40</v>
      </c>
      <c r="F62" s="156" t="s">
        <v>33</v>
      </c>
      <c r="G62" s="155" t="s">
        <v>170</v>
      </c>
      <c r="H62" s="109" t="s">
        <v>41</v>
      </c>
    </row>
    <row r="63" spans="1:8" ht="75" outlineLevel="2">
      <c r="A63" s="155"/>
      <c r="B63" s="156"/>
      <c r="C63" s="110" t="s">
        <v>104</v>
      </c>
      <c r="D63" s="155"/>
      <c r="E63" s="110" t="s">
        <v>42</v>
      </c>
      <c r="F63" s="156"/>
      <c r="G63" s="155"/>
      <c r="H63" s="109" t="s">
        <v>249</v>
      </c>
    </row>
    <row r="64" spans="1:8" ht="45" outlineLevel="2">
      <c r="A64" s="155"/>
      <c r="B64" s="156"/>
      <c r="C64" s="110" t="s">
        <v>105</v>
      </c>
      <c r="D64" s="155"/>
      <c r="E64" s="110" t="s">
        <v>43</v>
      </c>
      <c r="F64" s="156"/>
      <c r="G64" s="155"/>
      <c r="H64" s="32"/>
    </row>
    <row r="65" spans="1:8" outlineLevel="2">
      <c r="A65" s="155"/>
      <c r="B65" s="156"/>
      <c r="C65" s="110" t="s">
        <v>44</v>
      </c>
      <c r="D65" s="155"/>
      <c r="E65" s="32"/>
      <c r="F65" s="156"/>
      <c r="G65" s="155"/>
      <c r="H65" s="32"/>
    </row>
    <row r="66" spans="1:8" ht="60" outlineLevel="2">
      <c r="A66" s="155" t="s">
        <v>417</v>
      </c>
      <c r="B66" s="162" t="s">
        <v>116</v>
      </c>
      <c r="C66" s="156"/>
      <c r="D66" s="155">
        <v>5</v>
      </c>
      <c r="E66" s="71" t="s">
        <v>117</v>
      </c>
      <c r="F66" s="156" t="s">
        <v>33</v>
      </c>
      <c r="G66" s="155" t="s">
        <v>170</v>
      </c>
      <c r="H66" s="155" t="s">
        <v>250</v>
      </c>
    </row>
    <row r="67" spans="1:8" ht="30" outlineLevel="2">
      <c r="A67" s="155"/>
      <c r="B67" s="162"/>
      <c r="C67" s="156"/>
      <c r="D67" s="155"/>
      <c r="E67" s="71" t="s">
        <v>57</v>
      </c>
      <c r="F67" s="156"/>
      <c r="G67" s="155"/>
      <c r="H67" s="155"/>
    </row>
    <row r="68" spans="1:8" ht="30" outlineLevel="2">
      <c r="A68" s="155" t="s">
        <v>418</v>
      </c>
      <c r="B68" s="131" t="s">
        <v>414</v>
      </c>
      <c r="C68" s="156"/>
      <c r="D68" s="155">
        <v>5</v>
      </c>
      <c r="E68" s="110" t="s">
        <v>36</v>
      </c>
      <c r="F68" s="156" t="s">
        <v>33</v>
      </c>
      <c r="G68" s="155" t="s">
        <v>170</v>
      </c>
      <c r="H68" s="156"/>
    </row>
    <row r="69" spans="1:8" ht="30" outlineLevel="2">
      <c r="A69" s="155"/>
      <c r="B69" s="131"/>
      <c r="C69" s="156"/>
      <c r="D69" s="155"/>
      <c r="E69" s="110" t="s">
        <v>100</v>
      </c>
      <c r="F69" s="156"/>
      <c r="G69" s="155"/>
      <c r="H69" s="156"/>
    </row>
    <row r="70" spans="1:8" ht="30" outlineLevel="2">
      <c r="A70" s="155"/>
      <c r="B70" s="131"/>
      <c r="C70" s="156"/>
      <c r="D70" s="155"/>
      <c r="E70" s="110" t="s">
        <v>101</v>
      </c>
      <c r="F70" s="156"/>
      <c r="G70" s="155"/>
      <c r="H70" s="156"/>
    </row>
    <row r="71" spans="1:8" ht="30" outlineLevel="2">
      <c r="A71" s="155" t="s">
        <v>419</v>
      </c>
      <c r="B71" s="162" t="s">
        <v>443</v>
      </c>
      <c r="C71" s="156"/>
      <c r="D71" s="155">
        <v>5</v>
      </c>
      <c r="E71" s="110" t="s">
        <v>36</v>
      </c>
      <c r="F71" s="156" t="s">
        <v>33</v>
      </c>
      <c r="G71" s="155" t="s">
        <v>170</v>
      </c>
      <c r="H71" s="156"/>
    </row>
    <row r="72" spans="1:8" ht="30" outlineLevel="2">
      <c r="A72" s="155"/>
      <c r="B72" s="162"/>
      <c r="C72" s="156"/>
      <c r="D72" s="155"/>
      <c r="E72" s="110" t="s">
        <v>37</v>
      </c>
      <c r="F72" s="156"/>
      <c r="G72" s="155"/>
      <c r="H72" s="156"/>
    </row>
    <row r="73" spans="1:8" ht="43.5" customHeight="1" outlineLevel="2">
      <c r="A73" s="155" t="s">
        <v>420</v>
      </c>
      <c r="B73" s="163" t="s">
        <v>216</v>
      </c>
      <c r="C73" s="155"/>
      <c r="D73" s="155">
        <v>5</v>
      </c>
      <c r="E73" s="110" t="s">
        <v>36</v>
      </c>
      <c r="F73" s="110"/>
      <c r="G73" s="110"/>
      <c r="H73" s="110"/>
    </row>
    <row r="74" spans="1:8" ht="30" outlineLevel="2">
      <c r="A74" s="155"/>
      <c r="B74" s="164"/>
      <c r="C74" s="155"/>
      <c r="D74" s="155"/>
      <c r="E74" s="110" t="s">
        <v>37</v>
      </c>
      <c r="F74" s="110"/>
      <c r="G74" s="110"/>
      <c r="H74" s="110"/>
    </row>
    <row r="75" spans="1:8" ht="45" outlineLevel="2">
      <c r="A75" s="155" t="s">
        <v>421</v>
      </c>
      <c r="B75" s="149" t="s">
        <v>411</v>
      </c>
      <c r="C75" s="71" t="s">
        <v>407</v>
      </c>
      <c r="D75" s="155">
        <v>5</v>
      </c>
      <c r="E75" s="71" t="s">
        <v>409</v>
      </c>
      <c r="F75" s="155" t="s">
        <v>10</v>
      </c>
      <c r="G75" s="155" t="s">
        <v>170</v>
      </c>
      <c r="H75" s="156"/>
    </row>
    <row r="76" spans="1:8" ht="75" outlineLevel="2">
      <c r="A76" s="155"/>
      <c r="B76" s="149"/>
      <c r="C76" s="71" t="s">
        <v>408</v>
      </c>
      <c r="D76" s="155"/>
      <c r="E76" s="71" t="s">
        <v>410</v>
      </c>
      <c r="F76" s="155"/>
      <c r="G76" s="155"/>
      <c r="H76" s="156"/>
    </row>
    <row r="77" spans="1:8">
      <c r="A77" s="65">
        <v>3</v>
      </c>
      <c r="B77" s="69" t="s">
        <v>345</v>
      </c>
      <c r="C77" s="70"/>
      <c r="D77" s="65">
        <f>SUM(D78:D89)</f>
        <v>50</v>
      </c>
      <c r="E77" s="70"/>
      <c r="F77" s="70"/>
      <c r="G77" s="70"/>
      <c r="H77" s="70"/>
    </row>
    <row r="78" spans="1:8" ht="90" outlineLevel="2">
      <c r="A78" s="109" t="s">
        <v>197</v>
      </c>
      <c r="B78" s="110" t="s">
        <v>444</v>
      </c>
      <c r="C78" s="71" t="s">
        <v>551</v>
      </c>
      <c r="D78" s="109">
        <v>5</v>
      </c>
      <c r="E78" s="110" t="s">
        <v>550</v>
      </c>
      <c r="F78" s="110"/>
      <c r="G78" s="110" t="s">
        <v>170</v>
      </c>
      <c r="H78" s="110"/>
    </row>
    <row r="79" spans="1:8" ht="90" outlineLevel="2">
      <c r="A79" s="109" t="s">
        <v>198</v>
      </c>
      <c r="B79" s="110" t="s">
        <v>445</v>
      </c>
      <c r="C79" s="71" t="s">
        <v>553</v>
      </c>
      <c r="D79" s="109">
        <v>5</v>
      </c>
      <c r="E79" s="110" t="s">
        <v>552</v>
      </c>
      <c r="F79" s="110"/>
      <c r="G79" s="110" t="s">
        <v>170</v>
      </c>
      <c r="H79" s="110"/>
    </row>
    <row r="80" spans="1:8" ht="90" outlineLevel="2">
      <c r="A80" s="109" t="s">
        <v>199</v>
      </c>
      <c r="B80" s="110" t="s">
        <v>446</v>
      </c>
      <c r="C80" s="71" t="s">
        <v>554</v>
      </c>
      <c r="D80" s="109">
        <v>5</v>
      </c>
      <c r="E80" s="116" t="s">
        <v>550</v>
      </c>
      <c r="F80" s="110"/>
      <c r="G80" s="110" t="s">
        <v>170</v>
      </c>
      <c r="H80" s="110"/>
    </row>
    <row r="81" spans="1:8" ht="135" outlineLevel="2">
      <c r="A81" s="109" t="s">
        <v>218</v>
      </c>
      <c r="B81" s="110" t="s">
        <v>447</v>
      </c>
      <c r="C81" s="71" t="s">
        <v>555</v>
      </c>
      <c r="D81" s="109">
        <v>5</v>
      </c>
      <c r="E81" s="116" t="s">
        <v>550</v>
      </c>
      <c r="F81" s="110"/>
      <c r="G81" s="110" t="s">
        <v>170</v>
      </c>
      <c r="H81" s="110"/>
    </row>
    <row r="82" spans="1:8" ht="45" outlineLevel="2">
      <c r="A82" s="155" t="s">
        <v>219</v>
      </c>
      <c r="B82" s="156" t="s">
        <v>173</v>
      </c>
      <c r="C82" s="37" t="s">
        <v>234</v>
      </c>
      <c r="D82" s="155">
        <v>5</v>
      </c>
      <c r="E82" s="156" t="s">
        <v>284</v>
      </c>
      <c r="F82" s="156"/>
      <c r="G82" s="156" t="s">
        <v>170</v>
      </c>
      <c r="H82" s="156"/>
    </row>
    <row r="83" spans="1:8" ht="90" outlineLevel="2">
      <c r="A83" s="155"/>
      <c r="B83" s="156"/>
      <c r="C83" s="71" t="s">
        <v>235</v>
      </c>
      <c r="D83" s="155"/>
      <c r="E83" s="156"/>
      <c r="F83" s="156"/>
      <c r="G83" s="156"/>
      <c r="H83" s="156"/>
    </row>
    <row r="84" spans="1:8" ht="90" outlineLevel="2">
      <c r="A84" s="155" t="s">
        <v>422</v>
      </c>
      <c r="B84" s="156" t="s">
        <v>630</v>
      </c>
      <c r="C84" s="156"/>
      <c r="D84" s="155">
        <v>5</v>
      </c>
      <c r="E84" s="71" t="s">
        <v>119</v>
      </c>
      <c r="F84" s="156" t="s">
        <v>33</v>
      </c>
      <c r="G84" s="156" t="s">
        <v>170</v>
      </c>
      <c r="H84" s="156"/>
    </row>
    <row r="85" spans="1:8" ht="30" outlineLevel="2">
      <c r="A85" s="155"/>
      <c r="B85" s="156"/>
      <c r="C85" s="156"/>
      <c r="D85" s="155"/>
      <c r="E85" s="110" t="s">
        <v>55</v>
      </c>
      <c r="F85" s="156"/>
      <c r="G85" s="156"/>
      <c r="H85" s="156"/>
    </row>
    <row r="86" spans="1:8" ht="30" outlineLevel="2">
      <c r="A86" s="155" t="s">
        <v>448</v>
      </c>
      <c r="B86" s="156" t="s">
        <v>174</v>
      </c>
      <c r="C86" s="156"/>
      <c r="D86" s="155">
        <v>10</v>
      </c>
      <c r="E86" s="71" t="s">
        <v>120</v>
      </c>
      <c r="F86" s="156"/>
      <c r="G86" s="156" t="s">
        <v>170</v>
      </c>
      <c r="H86" s="156"/>
    </row>
    <row r="87" spans="1:8" ht="30" outlineLevel="2">
      <c r="A87" s="155"/>
      <c r="B87" s="156"/>
      <c r="C87" s="156"/>
      <c r="D87" s="155"/>
      <c r="E87" s="110" t="s">
        <v>55</v>
      </c>
      <c r="F87" s="156"/>
      <c r="G87" s="156"/>
      <c r="H87" s="156"/>
    </row>
    <row r="88" spans="1:8" ht="60" outlineLevel="2">
      <c r="A88" s="166" t="s">
        <v>449</v>
      </c>
      <c r="B88" s="168" t="s">
        <v>175</v>
      </c>
      <c r="C88" s="71" t="s">
        <v>236</v>
      </c>
      <c r="D88" s="155">
        <v>10</v>
      </c>
      <c r="E88" s="156" t="s">
        <v>285</v>
      </c>
      <c r="F88" s="156"/>
      <c r="G88" s="156" t="s">
        <v>170</v>
      </c>
      <c r="H88" s="156"/>
    </row>
    <row r="89" spans="1:8" ht="90" outlineLevel="2">
      <c r="A89" s="167"/>
      <c r="B89" s="169"/>
      <c r="C89" s="71" t="s">
        <v>237</v>
      </c>
      <c r="D89" s="155"/>
      <c r="E89" s="156"/>
      <c r="F89" s="156"/>
      <c r="G89" s="156"/>
      <c r="H89" s="156"/>
    </row>
    <row r="90" spans="1:8" s="17" customFormat="1">
      <c r="A90" s="65">
        <v>4</v>
      </c>
      <c r="B90" s="69" t="s">
        <v>346</v>
      </c>
      <c r="C90" s="70"/>
      <c r="D90" s="65">
        <f>SUM(D91:D103)</f>
        <v>50</v>
      </c>
      <c r="E90" s="70"/>
      <c r="F90" s="70"/>
      <c r="G90" s="68"/>
      <c r="H90" s="70"/>
    </row>
    <row r="91" spans="1:8" s="17" customFormat="1" ht="60" outlineLevel="2">
      <c r="A91" s="106" t="s">
        <v>200</v>
      </c>
      <c r="B91" s="105" t="s">
        <v>450</v>
      </c>
      <c r="C91" s="21"/>
      <c r="D91" s="104">
        <v>10</v>
      </c>
      <c r="E91" s="21" t="s">
        <v>451</v>
      </c>
      <c r="F91" s="108" t="s">
        <v>452</v>
      </c>
      <c r="G91" s="104" t="s">
        <v>170</v>
      </c>
      <c r="H91" s="108"/>
    </row>
    <row r="92" spans="1:8" s="17" customFormat="1" ht="60" outlineLevel="2">
      <c r="A92" s="106" t="s">
        <v>201</v>
      </c>
      <c r="B92" s="105" t="s">
        <v>453</v>
      </c>
      <c r="C92" s="21"/>
      <c r="D92" s="104">
        <v>10</v>
      </c>
      <c r="E92" s="21" t="s">
        <v>454</v>
      </c>
      <c r="F92" s="108" t="s">
        <v>452</v>
      </c>
      <c r="G92" s="104" t="s">
        <v>170</v>
      </c>
      <c r="H92" s="108"/>
    </row>
    <row r="93" spans="1:8" s="17" customFormat="1" ht="32.25" customHeight="1" outlineLevel="2">
      <c r="A93" s="146" t="s">
        <v>202</v>
      </c>
      <c r="B93" s="149" t="s">
        <v>593</v>
      </c>
      <c r="C93" s="130"/>
      <c r="D93" s="130">
        <v>5</v>
      </c>
      <c r="E93" s="130" t="s">
        <v>590</v>
      </c>
      <c r="F93" s="130" t="s">
        <v>33</v>
      </c>
      <c r="G93" s="130" t="s">
        <v>170</v>
      </c>
      <c r="H93" s="130"/>
    </row>
    <row r="94" spans="1:8" s="17" customFormat="1" ht="48" customHeight="1" outlineLevel="2">
      <c r="A94" s="146"/>
      <c r="B94" s="149"/>
      <c r="C94" s="130"/>
      <c r="D94" s="130"/>
      <c r="E94" s="130"/>
      <c r="F94" s="130"/>
      <c r="G94" s="130"/>
      <c r="H94" s="130"/>
    </row>
    <row r="95" spans="1:8" s="17" customFormat="1" ht="32.25" customHeight="1" outlineLevel="2">
      <c r="A95" s="146"/>
      <c r="B95" s="149"/>
      <c r="C95" s="130"/>
      <c r="D95" s="130"/>
      <c r="E95" s="130" t="s">
        <v>591</v>
      </c>
      <c r="F95" s="130"/>
      <c r="G95" s="130"/>
      <c r="H95" s="130"/>
    </row>
    <row r="96" spans="1:8" s="17" customFormat="1" ht="31.5" customHeight="1" outlineLevel="2">
      <c r="A96" s="146"/>
      <c r="B96" s="149"/>
      <c r="C96" s="130"/>
      <c r="D96" s="130"/>
      <c r="E96" s="130"/>
      <c r="F96" s="130"/>
      <c r="G96" s="130"/>
      <c r="H96" s="130"/>
    </row>
    <row r="97" spans="1:8" s="17" customFormat="1" ht="32.25" customHeight="1" outlineLevel="2">
      <c r="A97" s="146"/>
      <c r="B97" s="149"/>
      <c r="C97" s="130"/>
      <c r="D97" s="130"/>
      <c r="E97" s="130" t="s">
        <v>592</v>
      </c>
      <c r="F97" s="130"/>
      <c r="G97" s="130"/>
      <c r="H97" s="130"/>
    </row>
    <row r="98" spans="1:8" s="17" customFormat="1" ht="37.5" customHeight="1" outlineLevel="2">
      <c r="A98" s="146"/>
      <c r="B98" s="149"/>
      <c r="C98" s="130"/>
      <c r="D98" s="130"/>
      <c r="E98" s="130"/>
      <c r="F98" s="130"/>
      <c r="G98" s="130"/>
      <c r="H98" s="130"/>
    </row>
    <row r="99" spans="1:8" s="17" customFormat="1" ht="120" outlineLevel="2">
      <c r="A99" s="106" t="s">
        <v>313</v>
      </c>
      <c r="B99" s="105" t="s">
        <v>155</v>
      </c>
      <c r="C99" s="21"/>
      <c r="D99" s="104">
        <v>5</v>
      </c>
      <c r="E99" s="21" t="s">
        <v>157</v>
      </c>
      <c r="F99" s="108"/>
      <c r="G99" s="104"/>
      <c r="H99" s="108"/>
    </row>
    <row r="100" spans="1:8" s="17" customFormat="1" ht="105" outlineLevel="2">
      <c r="A100" s="106" t="s">
        <v>314</v>
      </c>
      <c r="B100" s="105" t="s">
        <v>578</v>
      </c>
      <c r="C100" s="21" t="s">
        <v>581</v>
      </c>
      <c r="D100" s="104">
        <v>5</v>
      </c>
      <c r="E100" s="21" t="s">
        <v>580</v>
      </c>
      <c r="F100" s="108" t="s">
        <v>582</v>
      </c>
      <c r="G100" s="104"/>
      <c r="H100" s="108"/>
    </row>
    <row r="101" spans="1:8" s="17" customFormat="1" ht="105" outlineLevel="2">
      <c r="A101" s="106" t="s">
        <v>423</v>
      </c>
      <c r="B101" s="20" t="s">
        <v>156</v>
      </c>
      <c r="C101" s="21" t="s">
        <v>289</v>
      </c>
      <c r="D101" s="104">
        <v>5</v>
      </c>
      <c r="E101" s="20" t="s">
        <v>274</v>
      </c>
      <c r="F101" s="108"/>
      <c r="G101" s="104"/>
      <c r="H101" s="108"/>
    </row>
    <row r="102" spans="1:8" s="17" customFormat="1" ht="45" outlineLevel="2">
      <c r="A102" s="130" t="s">
        <v>579</v>
      </c>
      <c r="B102" s="145" t="s">
        <v>457</v>
      </c>
      <c r="C102" s="90" t="s">
        <v>455</v>
      </c>
      <c r="D102" s="146">
        <v>10</v>
      </c>
      <c r="E102" s="145" t="s">
        <v>275</v>
      </c>
      <c r="F102" s="145" t="s">
        <v>33</v>
      </c>
      <c r="G102" s="146" t="s">
        <v>170</v>
      </c>
      <c r="H102" s="145"/>
    </row>
    <row r="103" spans="1:8" s="17" customFormat="1" ht="60" outlineLevel="2">
      <c r="A103" s="130"/>
      <c r="B103" s="145"/>
      <c r="C103" s="90" t="s">
        <v>456</v>
      </c>
      <c r="D103" s="146"/>
      <c r="E103" s="145"/>
      <c r="F103" s="145"/>
      <c r="G103" s="146"/>
      <c r="H103" s="145"/>
    </row>
    <row r="104" spans="1:8" s="17" customFormat="1" ht="30">
      <c r="A104" s="65">
        <v>5</v>
      </c>
      <c r="B104" s="66" t="s">
        <v>347</v>
      </c>
      <c r="C104" s="66"/>
      <c r="D104" s="65">
        <f>SUM(D105:D109)</f>
        <v>30</v>
      </c>
      <c r="E104" s="67"/>
      <c r="F104" s="67"/>
      <c r="G104" s="68" t="s">
        <v>192</v>
      </c>
      <c r="H104" s="67"/>
    </row>
    <row r="105" spans="1:8" s="17" customFormat="1" ht="30" customHeight="1" outlineLevel="2">
      <c r="A105" s="130" t="s">
        <v>203</v>
      </c>
      <c r="B105" s="149" t="s">
        <v>149</v>
      </c>
      <c r="C105" s="150"/>
      <c r="D105" s="130">
        <v>10</v>
      </c>
      <c r="E105" s="50" t="s">
        <v>150</v>
      </c>
      <c r="F105" s="105"/>
      <c r="G105" s="106"/>
      <c r="H105" s="105"/>
    </row>
    <row r="106" spans="1:8" s="17" customFormat="1" ht="15" customHeight="1" outlineLevel="2">
      <c r="A106" s="130"/>
      <c r="B106" s="149"/>
      <c r="C106" s="150"/>
      <c r="D106" s="130"/>
      <c r="E106" s="50" t="s">
        <v>151</v>
      </c>
      <c r="F106" s="105"/>
      <c r="G106" s="106"/>
      <c r="H106" s="105"/>
    </row>
    <row r="107" spans="1:8" s="17" customFormat="1" ht="30" customHeight="1" outlineLevel="2">
      <c r="A107" s="130" t="s">
        <v>204</v>
      </c>
      <c r="B107" s="151" t="s">
        <v>152</v>
      </c>
      <c r="C107" s="152"/>
      <c r="D107" s="146">
        <v>10</v>
      </c>
      <c r="E107" s="90" t="s">
        <v>150</v>
      </c>
      <c r="F107" s="108"/>
      <c r="G107" s="104"/>
      <c r="H107" s="108"/>
    </row>
    <row r="108" spans="1:8" s="17" customFormat="1" ht="15" customHeight="1" outlineLevel="2">
      <c r="A108" s="130"/>
      <c r="B108" s="151"/>
      <c r="C108" s="152"/>
      <c r="D108" s="146"/>
      <c r="E108" s="90" t="s">
        <v>151</v>
      </c>
      <c r="F108" s="108"/>
      <c r="G108" s="104"/>
      <c r="H108" s="108"/>
    </row>
    <row r="109" spans="1:8" s="17" customFormat="1" ht="118.5" customHeight="1" outlineLevel="2">
      <c r="A109" s="104" t="s">
        <v>205</v>
      </c>
      <c r="B109" s="107" t="s">
        <v>349</v>
      </c>
      <c r="C109" s="90" t="s">
        <v>586</v>
      </c>
      <c r="D109" s="104">
        <v>10</v>
      </c>
      <c r="E109" s="90" t="s">
        <v>351</v>
      </c>
      <c r="F109" s="104"/>
      <c r="G109" s="104"/>
      <c r="H109" s="108"/>
    </row>
    <row r="110" spans="1:8" s="17" customFormat="1">
      <c r="A110" s="65">
        <v>6</v>
      </c>
      <c r="B110" s="66" t="s">
        <v>393</v>
      </c>
      <c r="C110" s="66"/>
      <c r="D110" s="65">
        <f>SUM(D111:D113)</f>
        <v>20</v>
      </c>
      <c r="E110" s="67"/>
      <c r="F110" s="67"/>
      <c r="G110" s="68"/>
      <c r="H110" s="67"/>
    </row>
    <row r="111" spans="1:8" s="17" customFormat="1" ht="120" outlineLevel="2">
      <c r="A111" s="106" t="s">
        <v>14</v>
      </c>
      <c r="B111" s="108" t="s">
        <v>394</v>
      </c>
      <c r="C111" s="117" t="s">
        <v>397</v>
      </c>
      <c r="D111" s="104">
        <v>10</v>
      </c>
      <c r="E111" s="108"/>
      <c r="F111" s="108"/>
      <c r="G111" s="104" t="s">
        <v>170</v>
      </c>
      <c r="H111" s="104"/>
    </row>
    <row r="112" spans="1:8" s="17" customFormat="1" ht="90" outlineLevel="2">
      <c r="A112" s="106" t="s">
        <v>206</v>
      </c>
      <c r="B112" s="108" t="s">
        <v>395</v>
      </c>
      <c r="C112" s="117" t="s">
        <v>398</v>
      </c>
      <c r="D112" s="104">
        <v>5</v>
      </c>
      <c r="E112" s="108"/>
      <c r="F112" s="108"/>
      <c r="G112" s="104" t="s">
        <v>170</v>
      </c>
      <c r="H112" s="104"/>
    </row>
    <row r="113" spans="1:8" s="17" customFormat="1" ht="95.25" customHeight="1" outlineLevel="2">
      <c r="A113" s="106" t="s">
        <v>352</v>
      </c>
      <c r="B113" s="108" t="s">
        <v>396</v>
      </c>
      <c r="C113" s="118" t="s">
        <v>399</v>
      </c>
      <c r="D113" s="104">
        <v>5</v>
      </c>
      <c r="E113" s="108"/>
      <c r="F113" s="108"/>
      <c r="G113" s="104" t="s">
        <v>170</v>
      </c>
      <c r="H113" s="104" t="s">
        <v>400</v>
      </c>
    </row>
    <row r="114" spans="1:8">
      <c r="A114" s="74" t="s">
        <v>460</v>
      </c>
      <c r="B114" s="75" t="s">
        <v>461</v>
      </c>
      <c r="C114" s="74"/>
      <c r="D114" s="74"/>
      <c r="E114" s="74"/>
      <c r="F114" s="74"/>
      <c r="G114" s="74"/>
      <c r="H114" s="74"/>
    </row>
    <row r="115" spans="1:8" s="17" customFormat="1">
      <c r="A115" s="65">
        <v>7</v>
      </c>
      <c r="B115" s="66" t="s">
        <v>392</v>
      </c>
      <c r="C115" s="66"/>
      <c r="D115" s="65">
        <f>SUM(D116:D168)</f>
        <v>200</v>
      </c>
      <c r="E115" s="67"/>
      <c r="F115" s="67"/>
      <c r="G115" s="68"/>
      <c r="H115" s="67"/>
    </row>
    <row r="116" spans="1:8" s="17" customFormat="1" ht="30" outlineLevel="2">
      <c r="A116" s="130" t="s">
        <v>207</v>
      </c>
      <c r="B116" s="131" t="s">
        <v>63</v>
      </c>
      <c r="C116" s="50" t="s">
        <v>377</v>
      </c>
      <c r="D116" s="130">
        <v>5</v>
      </c>
      <c r="E116" s="131" t="s">
        <v>271</v>
      </c>
      <c r="F116" s="131" t="s">
        <v>33</v>
      </c>
      <c r="G116" s="130" t="s">
        <v>170</v>
      </c>
      <c r="H116" s="131"/>
    </row>
    <row r="117" spans="1:8" s="17" customFormat="1" ht="60" outlineLevel="2">
      <c r="A117" s="130"/>
      <c r="B117" s="131"/>
      <c r="C117" s="50" t="s">
        <v>378</v>
      </c>
      <c r="D117" s="130"/>
      <c r="E117" s="131"/>
      <c r="F117" s="131"/>
      <c r="G117" s="130"/>
      <c r="H117" s="131"/>
    </row>
    <row r="118" spans="1:8" s="17" customFormat="1" ht="38.25" customHeight="1" outlineLevel="2">
      <c r="A118" s="130" t="s">
        <v>208</v>
      </c>
      <c r="B118" s="131" t="s">
        <v>65</v>
      </c>
      <c r="C118" s="50" t="s">
        <v>377</v>
      </c>
      <c r="D118" s="130">
        <v>5</v>
      </c>
      <c r="E118" s="131" t="s">
        <v>271</v>
      </c>
      <c r="F118" s="131" t="s">
        <v>33</v>
      </c>
      <c r="G118" s="130" t="s">
        <v>170</v>
      </c>
      <c r="H118" s="131"/>
    </row>
    <row r="119" spans="1:8" s="17" customFormat="1" ht="66.75" customHeight="1" outlineLevel="2">
      <c r="A119" s="130"/>
      <c r="B119" s="131"/>
      <c r="C119" s="50" t="s">
        <v>379</v>
      </c>
      <c r="D119" s="130"/>
      <c r="E119" s="131"/>
      <c r="F119" s="131"/>
      <c r="G119" s="130"/>
      <c r="H119" s="131"/>
    </row>
    <row r="120" spans="1:8" s="17" customFormat="1" ht="96" customHeight="1" outlineLevel="2">
      <c r="A120" s="130"/>
      <c r="B120" s="131"/>
      <c r="C120" s="105" t="s">
        <v>66</v>
      </c>
      <c r="D120" s="130"/>
      <c r="E120" s="131"/>
      <c r="F120" s="131"/>
      <c r="G120" s="130"/>
      <c r="H120" s="131"/>
    </row>
    <row r="121" spans="1:8" s="17" customFormat="1" ht="45" customHeight="1" outlineLevel="2">
      <c r="A121" s="130" t="s">
        <v>442</v>
      </c>
      <c r="B121" s="153" t="s">
        <v>164</v>
      </c>
      <c r="C121" s="50" t="s">
        <v>265</v>
      </c>
      <c r="D121" s="130">
        <v>10</v>
      </c>
      <c r="E121" s="130" t="s">
        <v>604</v>
      </c>
      <c r="F121" s="130" t="s">
        <v>33</v>
      </c>
      <c r="G121" s="130" t="s">
        <v>170</v>
      </c>
      <c r="H121" s="130"/>
    </row>
    <row r="122" spans="1:8" s="17" customFormat="1" ht="30" outlineLevel="2">
      <c r="A122" s="130"/>
      <c r="B122" s="153"/>
      <c r="C122" s="50" t="s">
        <v>266</v>
      </c>
      <c r="D122" s="130"/>
      <c r="E122" s="130"/>
      <c r="F122" s="130"/>
      <c r="G122" s="130"/>
      <c r="H122" s="130"/>
    </row>
    <row r="123" spans="1:8" s="17" customFormat="1" ht="37.5" customHeight="1" outlineLevel="2">
      <c r="A123" s="130" t="s">
        <v>462</v>
      </c>
      <c r="B123" s="130" t="s">
        <v>166</v>
      </c>
      <c r="C123" s="50" t="s">
        <v>618</v>
      </c>
      <c r="D123" s="130">
        <v>10</v>
      </c>
      <c r="E123" s="153" t="s">
        <v>603</v>
      </c>
      <c r="F123" s="130" t="s">
        <v>33</v>
      </c>
      <c r="G123" s="130" t="s">
        <v>170</v>
      </c>
      <c r="H123" s="130"/>
    </row>
    <row r="124" spans="1:8" s="17" customFormat="1" ht="81" customHeight="1" outlineLevel="2">
      <c r="A124" s="130"/>
      <c r="B124" s="130"/>
      <c r="C124" s="50" t="s">
        <v>619</v>
      </c>
      <c r="D124" s="130"/>
      <c r="E124" s="153"/>
      <c r="F124" s="130"/>
      <c r="G124" s="130"/>
      <c r="H124" s="130"/>
    </row>
    <row r="125" spans="1:8" s="17" customFormat="1" ht="75" customHeight="1" outlineLevel="2">
      <c r="A125" s="130" t="s">
        <v>463</v>
      </c>
      <c r="B125" s="131" t="s">
        <v>131</v>
      </c>
      <c r="C125" s="50" t="s">
        <v>143</v>
      </c>
      <c r="D125" s="130">
        <v>10</v>
      </c>
      <c r="E125" s="131" t="s">
        <v>620</v>
      </c>
      <c r="F125" s="131" t="s">
        <v>33</v>
      </c>
      <c r="G125" s="130" t="s">
        <v>170</v>
      </c>
      <c r="H125" s="131"/>
    </row>
    <row r="126" spans="1:8" s="17" customFormat="1" ht="62.25" customHeight="1" outlineLevel="2">
      <c r="A126" s="130"/>
      <c r="B126" s="131"/>
      <c r="C126" s="50" t="s">
        <v>288</v>
      </c>
      <c r="D126" s="130"/>
      <c r="E126" s="131"/>
      <c r="F126" s="131"/>
      <c r="G126" s="130"/>
      <c r="H126" s="131"/>
    </row>
    <row r="127" spans="1:8" s="17" customFormat="1" ht="96.75" customHeight="1" outlineLevel="2">
      <c r="A127" s="130"/>
      <c r="B127" s="131"/>
      <c r="C127" s="50" t="s">
        <v>145</v>
      </c>
      <c r="D127" s="130"/>
      <c r="E127" s="131"/>
      <c r="F127" s="131"/>
      <c r="G127" s="130"/>
      <c r="H127" s="131"/>
    </row>
    <row r="128" spans="1:8" s="17" customFormat="1" ht="45" outlineLevel="2">
      <c r="A128" s="130" t="s">
        <v>464</v>
      </c>
      <c r="B128" s="131" t="s">
        <v>68</v>
      </c>
      <c r="C128" s="50" t="s">
        <v>380</v>
      </c>
      <c r="D128" s="130">
        <v>5</v>
      </c>
      <c r="E128" s="131" t="s">
        <v>269</v>
      </c>
      <c r="F128" s="131" t="s">
        <v>33</v>
      </c>
      <c r="G128" s="130" t="s">
        <v>170</v>
      </c>
      <c r="H128" s="131"/>
    </row>
    <row r="129" spans="1:8" s="17" customFormat="1" ht="60" outlineLevel="2">
      <c r="A129" s="130"/>
      <c r="B129" s="131"/>
      <c r="C129" s="50" t="s">
        <v>381</v>
      </c>
      <c r="D129" s="130"/>
      <c r="E129" s="131"/>
      <c r="F129" s="131"/>
      <c r="G129" s="130"/>
      <c r="H129" s="131"/>
    </row>
    <row r="130" spans="1:8" s="17" customFormat="1" ht="75" outlineLevel="2">
      <c r="A130" s="130" t="s">
        <v>615</v>
      </c>
      <c r="B130" s="131" t="s">
        <v>132</v>
      </c>
      <c r="C130" s="50" t="s">
        <v>383</v>
      </c>
      <c r="D130" s="130">
        <v>10</v>
      </c>
      <c r="E130" s="105" t="s">
        <v>102</v>
      </c>
      <c r="F130" s="131" t="s">
        <v>33</v>
      </c>
      <c r="G130" s="130" t="s">
        <v>170</v>
      </c>
      <c r="H130" s="131"/>
    </row>
    <row r="131" spans="1:8" s="17" customFormat="1" ht="135" outlineLevel="2">
      <c r="A131" s="130"/>
      <c r="B131" s="131"/>
      <c r="C131" s="50" t="s">
        <v>382</v>
      </c>
      <c r="D131" s="130"/>
      <c r="E131" s="105" t="s">
        <v>103</v>
      </c>
      <c r="F131" s="131"/>
      <c r="G131" s="130"/>
      <c r="H131" s="131"/>
    </row>
    <row r="132" spans="1:8" s="17" customFormat="1" outlineLevel="2">
      <c r="A132" s="130"/>
      <c r="B132" s="131"/>
      <c r="C132" s="105" t="s">
        <v>54</v>
      </c>
      <c r="D132" s="130"/>
      <c r="E132" s="49"/>
      <c r="F132" s="131"/>
      <c r="G132" s="130"/>
      <c r="H132" s="131"/>
    </row>
    <row r="133" spans="1:8" s="17" customFormat="1" ht="90" outlineLevel="2">
      <c r="A133" s="130" t="s">
        <v>465</v>
      </c>
      <c r="B133" s="131" t="s">
        <v>181</v>
      </c>
      <c r="C133" s="105" t="s">
        <v>107</v>
      </c>
      <c r="D133" s="130">
        <v>10</v>
      </c>
      <c r="E133" s="105" t="s">
        <v>102</v>
      </c>
      <c r="F133" s="131" t="s">
        <v>33</v>
      </c>
      <c r="G133" s="130" t="s">
        <v>170</v>
      </c>
      <c r="H133" s="131"/>
    </row>
    <row r="134" spans="1:8" s="17" customFormat="1" ht="135" outlineLevel="2">
      <c r="A134" s="130"/>
      <c r="B134" s="131"/>
      <c r="C134" s="50" t="s">
        <v>384</v>
      </c>
      <c r="D134" s="130"/>
      <c r="E134" s="50" t="s">
        <v>103</v>
      </c>
      <c r="F134" s="131"/>
      <c r="G134" s="130"/>
      <c r="H134" s="131"/>
    </row>
    <row r="135" spans="1:8" s="17" customFormat="1" outlineLevel="2">
      <c r="A135" s="130"/>
      <c r="B135" s="131"/>
      <c r="C135" s="105" t="s">
        <v>54</v>
      </c>
      <c r="D135" s="130"/>
      <c r="E135" s="49"/>
      <c r="F135" s="131"/>
      <c r="G135" s="130"/>
      <c r="H135" s="131"/>
    </row>
    <row r="136" spans="1:8" s="17" customFormat="1" ht="60" outlineLevel="2">
      <c r="A136" s="130" t="s">
        <v>466</v>
      </c>
      <c r="B136" s="131" t="s">
        <v>133</v>
      </c>
      <c r="C136" s="105" t="s">
        <v>69</v>
      </c>
      <c r="D136" s="130">
        <v>10</v>
      </c>
      <c r="E136" s="131" t="s">
        <v>271</v>
      </c>
      <c r="F136" s="131" t="s">
        <v>33</v>
      </c>
      <c r="G136" s="130" t="s">
        <v>170</v>
      </c>
      <c r="H136" s="106" t="s">
        <v>70</v>
      </c>
    </row>
    <row r="137" spans="1:8" s="17" customFormat="1" ht="105" outlineLevel="2">
      <c r="A137" s="130"/>
      <c r="B137" s="131"/>
      <c r="C137" s="105" t="s">
        <v>71</v>
      </c>
      <c r="D137" s="130"/>
      <c r="E137" s="131"/>
      <c r="F137" s="131"/>
      <c r="G137" s="130"/>
      <c r="H137" s="106" t="s">
        <v>250</v>
      </c>
    </row>
    <row r="138" spans="1:8" s="17" customFormat="1" ht="225" outlineLevel="2">
      <c r="A138" s="113" t="s">
        <v>467</v>
      </c>
      <c r="B138" s="109" t="s">
        <v>610</v>
      </c>
      <c r="C138" s="106" t="s">
        <v>622</v>
      </c>
      <c r="D138" s="109">
        <v>10</v>
      </c>
      <c r="E138" s="109" t="s">
        <v>621</v>
      </c>
      <c r="F138" s="109" t="s">
        <v>452</v>
      </c>
      <c r="G138" s="109"/>
      <c r="H138" s="106"/>
    </row>
    <row r="139" spans="1:8" s="17" customFormat="1" ht="180" outlineLevel="2">
      <c r="A139" s="113" t="s">
        <v>468</v>
      </c>
      <c r="B139" s="109" t="s">
        <v>611</v>
      </c>
      <c r="C139" s="105" t="s">
        <v>614</v>
      </c>
      <c r="D139" s="109">
        <v>20</v>
      </c>
      <c r="E139" s="109" t="s">
        <v>613</v>
      </c>
      <c r="F139" s="109" t="s">
        <v>452</v>
      </c>
      <c r="G139" s="109"/>
      <c r="H139" s="109"/>
    </row>
    <row r="140" spans="1:8" s="17" customFormat="1" ht="75" outlineLevel="2">
      <c r="A140" s="106" t="s">
        <v>469</v>
      </c>
      <c r="B140" s="20" t="s">
        <v>220</v>
      </c>
      <c r="C140" s="21" t="s">
        <v>273</v>
      </c>
      <c r="D140" s="106">
        <v>5</v>
      </c>
      <c r="E140" s="21" t="s">
        <v>272</v>
      </c>
      <c r="F140" s="105"/>
      <c r="G140" s="106"/>
      <c r="H140" s="105"/>
    </row>
    <row r="141" spans="1:8" s="17" customFormat="1" ht="45" outlineLevel="2">
      <c r="A141" s="106" t="s">
        <v>470</v>
      </c>
      <c r="B141" s="20" t="s">
        <v>160</v>
      </c>
      <c r="C141" s="51"/>
      <c r="D141" s="56">
        <v>5</v>
      </c>
      <c r="E141" s="21" t="s">
        <v>161</v>
      </c>
      <c r="F141" s="51"/>
      <c r="G141" s="52"/>
      <c r="H141" s="51"/>
    </row>
    <row r="142" spans="1:8" s="17" customFormat="1" ht="60" outlineLevel="2">
      <c r="A142" s="130" t="s">
        <v>471</v>
      </c>
      <c r="B142" s="131" t="s">
        <v>74</v>
      </c>
      <c r="C142" s="105" t="s">
        <v>75</v>
      </c>
      <c r="D142" s="130">
        <v>5</v>
      </c>
      <c r="E142" s="131" t="s">
        <v>72</v>
      </c>
      <c r="F142" s="131"/>
      <c r="G142" s="130" t="s">
        <v>170</v>
      </c>
      <c r="H142" s="131"/>
    </row>
    <row r="143" spans="1:8" s="17" customFormat="1" ht="60" outlineLevel="2">
      <c r="A143" s="130"/>
      <c r="B143" s="131"/>
      <c r="C143" s="105" t="s">
        <v>76</v>
      </c>
      <c r="D143" s="130"/>
      <c r="E143" s="131"/>
      <c r="F143" s="131"/>
      <c r="G143" s="130"/>
      <c r="H143" s="131"/>
    </row>
    <row r="144" spans="1:8" s="17" customFormat="1" outlineLevel="2">
      <c r="A144" s="130"/>
      <c r="B144" s="131"/>
      <c r="C144" s="105" t="s">
        <v>77</v>
      </c>
      <c r="D144" s="130"/>
      <c r="E144" s="131"/>
      <c r="F144" s="131"/>
      <c r="G144" s="130"/>
      <c r="H144" s="131"/>
    </row>
    <row r="145" spans="1:8" s="17" customFormat="1" outlineLevel="2">
      <c r="A145" s="130" t="s">
        <v>472</v>
      </c>
      <c r="B145" s="149" t="s">
        <v>134</v>
      </c>
      <c r="C145" s="130"/>
      <c r="D145" s="130">
        <v>5</v>
      </c>
      <c r="E145" s="49" t="s">
        <v>228</v>
      </c>
      <c r="F145" s="131" t="s">
        <v>230</v>
      </c>
      <c r="G145" s="130" t="s">
        <v>170</v>
      </c>
      <c r="H145" s="131"/>
    </row>
    <row r="146" spans="1:8" s="17" customFormat="1" outlineLevel="2">
      <c r="A146" s="130"/>
      <c r="B146" s="149"/>
      <c r="C146" s="130"/>
      <c r="D146" s="130"/>
      <c r="E146" s="49" t="s">
        <v>229</v>
      </c>
      <c r="F146" s="131"/>
      <c r="G146" s="130"/>
      <c r="H146" s="131"/>
    </row>
    <row r="147" spans="1:8" s="17" customFormat="1" ht="54.75" customHeight="1" outlineLevel="2">
      <c r="A147" s="130" t="s">
        <v>473</v>
      </c>
      <c r="B147" s="131" t="s">
        <v>607</v>
      </c>
      <c r="C147" s="131" t="s">
        <v>231</v>
      </c>
      <c r="D147" s="130">
        <v>5</v>
      </c>
      <c r="E147" s="105" t="s">
        <v>82</v>
      </c>
      <c r="F147" s="131"/>
      <c r="G147" s="130" t="s">
        <v>192</v>
      </c>
      <c r="H147" s="131" t="s">
        <v>83</v>
      </c>
    </row>
    <row r="148" spans="1:8" s="17" customFormat="1" ht="69.75" customHeight="1" outlineLevel="2">
      <c r="A148" s="130"/>
      <c r="B148" s="131"/>
      <c r="C148" s="131"/>
      <c r="D148" s="130"/>
      <c r="E148" s="105" t="s">
        <v>84</v>
      </c>
      <c r="F148" s="131"/>
      <c r="G148" s="130"/>
      <c r="H148" s="131"/>
    </row>
    <row r="149" spans="1:8" s="17" customFormat="1" ht="63.75" customHeight="1" outlineLevel="2">
      <c r="A149" s="154" t="s">
        <v>474</v>
      </c>
      <c r="B149" s="131" t="s">
        <v>385</v>
      </c>
      <c r="C149" s="50" t="s">
        <v>221</v>
      </c>
      <c r="D149" s="130">
        <v>5</v>
      </c>
      <c r="E149" s="131" t="s">
        <v>269</v>
      </c>
      <c r="F149" s="131" t="s">
        <v>33</v>
      </c>
      <c r="G149" s="130"/>
      <c r="H149" s="131" t="s">
        <v>85</v>
      </c>
    </row>
    <row r="150" spans="1:8" s="17" customFormat="1" ht="105" outlineLevel="2">
      <c r="A150" s="130"/>
      <c r="B150" s="131"/>
      <c r="C150" s="50" t="s">
        <v>386</v>
      </c>
      <c r="D150" s="130"/>
      <c r="E150" s="131"/>
      <c r="F150" s="131"/>
      <c r="G150" s="130"/>
      <c r="H150" s="131"/>
    </row>
    <row r="151" spans="1:8" s="17" customFormat="1" ht="30" outlineLevel="2">
      <c r="A151" s="130" t="s">
        <v>475</v>
      </c>
      <c r="B151" s="131" t="s">
        <v>135</v>
      </c>
      <c r="C151" s="131"/>
      <c r="D151" s="130">
        <v>5</v>
      </c>
      <c r="E151" s="105" t="s">
        <v>86</v>
      </c>
      <c r="F151" s="131"/>
      <c r="G151" s="130" t="s">
        <v>192</v>
      </c>
      <c r="H151" s="131"/>
    </row>
    <row r="152" spans="1:8" s="17" customFormat="1" outlineLevel="2">
      <c r="A152" s="130"/>
      <c r="B152" s="131"/>
      <c r="C152" s="131"/>
      <c r="D152" s="130"/>
      <c r="E152" s="105" t="s">
        <v>29</v>
      </c>
      <c r="F152" s="131"/>
      <c r="G152" s="130"/>
      <c r="H152" s="131"/>
    </row>
    <row r="153" spans="1:8" s="17" customFormat="1" ht="30" outlineLevel="2">
      <c r="A153" s="130" t="s">
        <v>476</v>
      </c>
      <c r="B153" s="131" t="s">
        <v>176</v>
      </c>
      <c r="C153" s="148"/>
      <c r="D153" s="130">
        <v>5</v>
      </c>
      <c r="E153" s="105" t="s">
        <v>36</v>
      </c>
      <c r="F153" s="131" t="s">
        <v>33</v>
      </c>
      <c r="G153" s="130" t="s">
        <v>170</v>
      </c>
      <c r="H153" s="130" t="s">
        <v>253</v>
      </c>
    </row>
    <row r="154" spans="1:8" s="17" customFormat="1" ht="30" outlineLevel="2">
      <c r="A154" s="130"/>
      <c r="B154" s="131"/>
      <c r="C154" s="148"/>
      <c r="D154" s="130"/>
      <c r="E154" s="105" t="s">
        <v>100</v>
      </c>
      <c r="F154" s="131"/>
      <c r="G154" s="130"/>
      <c r="H154" s="130"/>
    </row>
    <row r="155" spans="1:8" s="17" customFormat="1" ht="30" outlineLevel="2">
      <c r="A155" s="130"/>
      <c r="B155" s="131"/>
      <c r="C155" s="148"/>
      <c r="D155" s="130"/>
      <c r="E155" s="105" t="s">
        <v>101</v>
      </c>
      <c r="F155" s="131"/>
      <c r="G155" s="130"/>
      <c r="H155" s="130"/>
    </row>
    <row r="156" spans="1:8" s="17" customFormat="1" ht="30" outlineLevel="2">
      <c r="A156" s="130" t="s">
        <v>477</v>
      </c>
      <c r="B156" s="131" t="s">
        <v>177</v>
      </c>
      <c r="C156" s="148"/>
      <c r="D156" s="130">
        <v>10</v>
      </c>
      <c r="E156" s="105" t="s">
        <v>36</v>
      </c>
      <c r="F156" s="131" t="s">
        <v>33</v>
      </c>
      <c r="G156" s="130" t="s">
        <v>170</v>
      </c>
      <c r="H156" s="130" t="s">
        <v>252</v>
      </c>
    </row>
    <row r="157" spans="1:8" s="17" customFormat="1" ht="30" outlineLevel="2">
      <c r="A157" s="130"/>
      <c r="B157" s="131"/>
      <c r="C157" s="148"/>
      <c r="D157" s="130"/>
      <c r="E157" s="105" t="s">
        <v>100</v>
      </c>
      <c r="F157" s="131"/>
      <c r="G157" s="130"/>
      <c r="H157" s="130"/>
    </row>
    <row r="158" spans="1:8" s="17" customFormat="1" ht="30" outlineLevel="2">
      <c r="A158" s="130"/>
      <c r="B158" s="131"/>
      <c r="C158" s="148"/>
      <c r="D158" s="130"/>
      <c r="E158" s="105" t="s">
        <v>101</v>
      </c>
      <c r="F158" s="131"/>
      <c r="G158" s="130"/>
      <c r="H158" s="130"/>
    </row>
    <row r="159" spans="1:8" s="17" customFormat="1" ht="59.25" customHeight="1" outlineLevel="2">
      <c r="A159" s="130" t="s">
        <v>478</v>
      </c>
      <c r="B159" s="131" t="s">
        <v>178</v>
      </c>
      <c r="C159" s="50" t="s">
        <v>387</v>
      </c>
      <c r="D159" s="130">
        <v>5</v>
      </c>
      <c r="E159" s="131" t="s">
        <v>274</v>
      </c>
      <c r="F159" s="131" t="s">
        <v>33</v>
      </c>
      <c r="G159" s="130" t="s">
        <v>170</v>
      </c>
      <c r="H159" s="148"/>
    </row>
    <row r="160" spans="1:8" s="17" customFormat="1" ht="141" customHeight="1" outlineLevel="2">
      <c r="A160" s="130"/>
      <c r="B160" s="131"/>
      <c r="C160" s="50" t="s">
        <v>388</v>
      </c>
      <c r="D160" s="130"/>
      <c r="E160" s="131"/>
      <c r="F160" s="131"/>
      <c r="G160" s="130"/>
      <c r="H160" s="148"/>
    </row>
    <row r="161" spans="1:8" s="17" customFormat="1" ht="59.25" customHeight="1" outlineLevel="2">
      <c r="A161" s="130" t="s">
        <v>479</v>
      </c>
      <c r="B161" s="131" t="s">
        <v>179</v>
      </c>
      <c r="C161" s="50" t="s">
        <v>128</v>
      </c>
      <c r="D161" s="130">
        <v>10</v>
      </c>
      <c r="E161" s="131" t="s">
        <v>274</v>
      </c>
      <c r="F161" s="131" t="s">
        <v>33</v>
      </c>
      <c r="G161" s="130" t="s">
        <v>170</v>
      </c>
      <c r="H161" s="148"/>
    </row>
    <row r="162" spans="1:8" s="17" customFormat="1" ht="78.75" customHeight="1" outlineLevel="2">
      <c r="A162" s="130"/>
      <c r="B162" s="131"/>
      <c r="C162" s="50" t="s">
        <v>389</v>
      </c>
      <c r="D162" s="130"/>
      <c r="E162" s="131"/>
      <c r="F162" s="131"/>
      <c r="G162" s="130"/>
      <c r="H162" s="148"/>
    </row>
    <row r="163" spans="1:8" s="17" customFormat="1" ht="54" customHeight="1" outlineLevel="2">
      <c r="A163" s="130" t="s">
        <v>480</v>
      </c>
      <c r="B163" s="131" t="s">
        <v>130</v>
      </c>
      <c r="C163" s="105" t="s">
        <v>58</v>
      </c>
      <c r="D163" s="130">
        <v>10</v>
      </c>
      <c r="E163" s="131" t="s">
        <v>274</v>
      </c>
      <c r="F163" s="131" t="s">
        <v>33</v>
      </c>
      <c r="G163" s="130" t="s">
        <v>170</v>
      </c>
      <c r="H163" s="148"/>
    </row>
    <row r="164" spans="1:8" s="17" customFormat="1" ht="78" customHeight="1" outlineLevel="2">
      <c r="A164" s="130"/>
      <c r="B164" s="131"/>
      <c r="C164" s="105" t="s">
        <v>59</v>
      </c>
      <c r="D164" s="130"/>
      <c r="E164" s="131"/>
      <c r="F164" s="131"/>
      <c r="G164" s="130"/>
      <c r="H164" s="148"/>
    </row>
    <row r="165" spans="1:8" s="17" customFormat="1" ht="45" outlineLevel="2">
      <c r="A165" s="130" t="s">
        <v>481</v>
      </c>
      <c r="B165" s="131" t="s">
        <v>390</v>
      </c>
      <c r="C165" s="131"/>
      <c r="D165" s="130">
        <v>10</v>
      </c>
      <c r="E165" s="50" t="s">
        <v>286</v>
      </c>
      <c r="F165" s="131"/>
      <c r="G165" s="130" t="s">
        <v>170</v>
      </c>
      <c r="H165" s="130" t="s">
        <v>251</v>
      </c>
    </row>
    <row r="166" spans="1:8" s="17" customFormat="1" ht="30.75" customHeight="1" outlineLevel="2">
      <c r="A166" s="130"/>
      <c r="B166" s="131"/>
      <c r="C166" s="131"/>
      <c r="D166" s="130"/>
      <c r="E166" s="105" t="s">
        <v>60</v>
      </c>
      <c r="F166" s="131"/>
      <c r="G166" s="130"/>
      <c r="H166" s="130"/>
    </row>
    <row r="167" spans="1:8" s="17" customFormat="1" ht="30" outlineLevel="2">
      <c r="A167" s="130" t="s">
        <v>482</v>
      </c>
      <c r="B167" s="145" t="s">
        <v>391</v>
      </c>
      <c r="C167" s="145" t="s">
        <v>61</v>
      </c>
      <c r="D167" s="146">
        <v>10</v>
      </c>
      <c r="E167" s="108" t="s">
        <v>62</v>
      </c>
      <c r="F167" s="145" t="s">
        <v>33</v>
      </c>
      <c r="G167" s="146" t="s">
        <v>170</v>
      </c>
      <c r="H167" s="146" t="s">
        <v>250</v>
      </c>
    </row>
    <row r="168" spans="1:8" s="17" customFormat="1" ht="30" customHeight="1" outlineLevel="2">
      <c r="A168" s="130"/>
      <c r="B168" s="145"/>
      <c r="C168" s="145"/>
      <c r="D168" s="146"/>
      <c r="E168" s="108" t="s">
        <v>60</v>
      </c>
      <c r="F168" s="145"/>
      <c r="G168" s="146"/>
      <c r="H168" s="146"/>
    </row>
    <row r="169" spans="1:8" s="17" customFormat="1">
      <c r="A169" s="65">
        <v>8</v>
      </c>
      <c r="B169" s="66" t="s">
        <v>13</v>
      </c>
      <c r="C169" s="66"/>
      <c r="D169" s="65">
        <f>SUM(D170:D184)</f>
        <v>200</v>
      </c>
      <c r="E169" s="67"/>
      <c r="F169" s="67"/>
      <c r="G169" s="68"/>
      <c r="H169" s="67"/>
    </row>
    <row r="170" spans="1:8" s="17" customFormat="1" ht="90" outlineLevel="2">
      <c r="A170" s="106" t="s">
        <v>507</v>
      </c>
      <c r="B170" s="20" t="s">
        <v>483</v>
      </c>
      <c r="C170" s="20" t="s">
        <v>557</v>
      </c>
      <c r="D170" s="104">
        <v>20</v>
      </c>
      <c r="E170" s="20" t="s">
        <v>556</v>
      </c>
      <c r="F170" s="108" t="s">
        <v>531</v>
      </c>
      <c r="G170" s="104"/>
      <c r="H170" s="108"/>
    </row>
    <row r="171" spans="1:8" s="17" customFormat="1" ht="120" outlineLevel="2">
      <c r="A171" s="106" t="s">
        <v>508</v>
      </c>
      <c r="B171" s="20" t="s">
        <v>484</v>
      </c>
      <c r="C171" s="20" t="s">
        <v>559</v>
      </c>
      <c r="D171" s="104">
        <v>20</v>
      </c>
      <c r="E171" s="20" t="s">
        <v>558</v>
      </c>
      <c r="F171" s="108" t="s">
        <v>517</v>
      </c>
      <c r="G171" s="104"/>
      <c r="H171" s="108"/>
    </row>
    <row r="172" spans="1:8" s="17" customFormat="1" ht="75" outlineLevel="2">
      <c r="A172" s="106" t="s">
        <v>509</v>
      </c>
      <c r="B172" s="20" t="s">
        <v>485</v>
      </c>
      <c r="C172" s="20" t="s">
        <v>576</v>
      </c>
      <c r="D172" s="80">
        <v>10</v>
      </c>
      <c r="E172" s="104" t="s">
        <v>560</v>
      </c>
      <c r="F172" s="108" t="s">
        <v>517</v>
      </c>
      <c r="G172" s="104"/>
      <c r="H172" s="108"/>
    </row>
    <row r="173" spans="1:8" s="17" customFormat="1" ht="135" outlineLevel="2">
      <c r="A173" s="106" t="s">
        <v>510</v>
      </c>
      <c r="B173" s="20" t="s">
        <v>486</v>
      </c>
      <c r="C173" s="20" t="s">
        <v>577</v>
      </c>
      <c r="D173" s="80">
        <v>20</v>
      </c>
      <c r="E173" s="104" t="s">
        <v>561</v>
      </c>
      <c r="F173" s="108" t="s">
        <v>521</v>
      </c>
      <c r="G173" s="104"/>
      <c r="H173" s="108"/>
    </row>
    <row r="174" spans="1:8" s="17" customFormat="1" ht="120" outlineLevel="2">
      <c r="A174" s="106" t="s">
        <v>511</v>
      </c>
      <c r="B174" s="20" t="s">
        <v>487</v>
      </c>
      <c r="C174" s="20" t="s">
        <v>575</v>
      </c>
      <c r="D174" s="80">
        <v>10</v>
      </c>
      <c r="E174" s="104" t="s">
        <v>562</v>
      </c>
      <c r="F174" s="108" t="s">
        <v>519</v>
      </c>
      <c r="G174" s="104"/>
      <c r="H174" s="108"/>
    </row>
    <row r="175" spans="1:8" s="17" customFormat="1" ht="105" outlineLevel="2">
      <c r="A175" s="106" t="s">
        <v>512</v>
      </c>
      <c r="B175" s="20" t="s">
        <v>488</v>
      </c>
      <c r="C175" s="20" t="s">
        <v>574</v>
      </c>
      <c r="D175" s="80">
        <v>10</v>
      </c>
      <c r="E175" s="104" t="s">
        <v>563</v>
      </c>
      <c r="F175" s="108" t="s">
        <v>519</v>
      </c>
      <c r="G175" s="104"/>
      <c r="H175" s="108"/>
    </row>
    <row r="176" spans="1:8" s="17" customFormat="1" ht="75" outlineLevel="2">
      <c r="A176" s="106" t="s">
        <v>513</v>
      </c>
      <c r="B176" s="20" t="s">
        <v>489</v>
      </c>
      <c r="C176" s="20" t="s">
        <v>565</v>
      </c>
      <c r="D176" s="80">
        <v>10</v>
      </c>
      <c r="E176" s="104" t="s">
        <v>564</v>
      </c>
      <c r="F176" s="108" t="s">
        <v>520</v>
      </c>
      <c r="G176" s="104"/>
      <c r="H176" s="108"/>
    </row>
    <row r="177" spans="1:8" s="17" customFormat="1" ht="120" outlineLevel="2">
      <c r="A177" s="106" t="s">
        <v>514</v>
      </c>
      <c r="B177" s="20" t="s">
        <v>490</v>
      </c>
      <c r="C177" s="20" t="s">
        <v>573</v>
      </c>
      <c r="D177" s="80">
        <v>10</v>
      </c>
      <c r="E177" s="104" t="s">
        <v>566</v>
      </c>
      <c r="F177" s="108"/>
      <c r="G177" s="104"/>
      <c r="H177" s="108"/>
    </row>
    <row r="178" spans="1:8" s="17" customFormat="1" ht="150" outlineLevel="2">
      <c r="A178" s="106" t="s">
        <v>515</v>
      </c>
      <c r="B178" s="20" t="s">
        <v>291</v>
      </c>
      <c r="C178" s="20" t="s">
        <v>322</v>
      </c>
      <c r="D178" s="80">
        <v>10</v>
      </c>
      <c r="E178" s="104" t="s">
        <v>12</v>
      </c>
      <c r="F178" s="108"/>
      <c r="G178" s="104" t="s">
        <v>11</v>
      </c>
      <c r="H178" s="108" t="s">
        <v>254</v>
      </c>
    </row>
    <row r="179" spans="1:8" s="17" customFormat="1" ht="105" outlineLevel="2">
      <c r="A179" s="106" t="s">
        <v>516</v>
      </c>
      <c r="B179" s="20" t="s">
        <v>91</v>
      </c>
      <c r="C179" s="20" t="s">
        <v>92</v>
      </c>
      <c r="D179" s="80">
        <v>10</v>
      </c>
      <c r="E179" s="104" t="s">
        <v>12</v>
      </c>
      <c r="F179" s="108"/>
      <c r="G179" s="104" t="s">
        <v>11</v>
      </c>
      <c r="H179" s="108"/>
    </row>
    <row r="180" spans="1:8" s="17" customFormat="1" ht="135" outlineLevel="2">
      <c r="A180" s="106" t="s">
        <v>518</v>
      </c>
      <c r="B180" s="20" t="s">
        <v>89</v>
      </c>
      <c r="C180" s="20" t="s">
        <v>315</v>
      </c>
      <c r="D180" s="80">
        <v>10</v>
      </c>
      <c r="E180" s="104" t="s">
        <v>12</v>
      </c>
      <c r="F180" s="108"/>
      <c r="G180" s="104" t="s">
        <v>11</v>
      </c>
      <c r="H180" s="108"/>
    </row>
    <row r="181" spans="1:8" s="17" customFormat="1" ht="105" outlineLevel="2">
      <c r="A181" s="106" t="s">
        <v>522</v>
      </c>
      <c r="B181" s="20" t="s">
        <v>93</v>
      </c>
      <c r="C181" s="20" t="s">
        <v>316</v>
      </c>
      <c r="D181" s="80">
        <v>10</v>
      </c>
      <c r="E181" s="104" t="s">
        <v>12</v>
      </c>
      <c r="F181" s="108"/>
      <c r="G181" s="104" t="s">
        <v>11</v>
      </c>
      <c r="H181" s="108"/>
    </row>
    <row r="182" spans="1:8" s="17" customFormat="1" ht="105" outlineLevel="2">
      <c r="A182" s="106" t="s">
        <v>534</v>
      </c>
      <c r="B182" s="20" t="s">
        <v>94</v>
      </c>
      <c r="C182" s="20" t="s">
        <v>323</v>
      </c>
      <c r="D182" s="80">
        <v>20</v>
      </c>
      <c r="E182" s="104" t="s">
        <v>12</v>
      </c>
      <c r="F182" s="108"/>
      <c r="G182" s="104" t="s">
        <v>11</v>
      </c>
      <c r="H182" s="108"/>
    </row>
    <row r="183" spans="1:8" s="17" customFormat="1" ht="105" outlineLevel="2">
      <c r="A183" s="106" t="s">
        <v>535</v>
      </c>
      <c r="B183" s="20" t="s">
        <v>491</v>
      </c>
      <c r="C183" s="20" t="s">
        <v>544</v>
      </c>
      <c r="D183" s="80">
        <v>10</v>
      </c>
      <c r="E183" s="104" t="s">
        <v>543</v>
      </c>
      <c r="F183" s="108" t="s">
        <v>521</v>
      </c>
      <c r="G183" s="104"/>
      <c r="H183" s="108"/>
    </row>
    <row r="184" spans="1:8" s="17" customFormat="1" ht="120" outlineLevel="2">
      <c r="A184" s="106" t="s">
        <v>536</v>
      </c>
      <c r="B184" s="20" t="s">
        <v>492</v>
      </c>
      <c r="C184" s="20" t="s">
        <v>545</v>
      </c>
      <c r="D184" s="80">
        <v>20</v>
      </c>
      <c r="E184" s="104" t="s">
        <v>543</v>
      </c>
      <c r="F184" s="108" t="s">
        <v>521</v>
      </c>
      <c r="G184" s="104"/>
      <c r="H184" s="108"/>
    </row>
    <row r="185" spans="1:8" s="17" customFormat="1">
      <c r="A185" s="65">
        <v>9</v>
      </c>
      <c r="B185" s="66" t="s">
        <v>493</v>
      </c>
      <c r="C185" s="66"/>
      <c r="D185" s="65">
        <f>SUM(D186:D199)</f>
        <v>200</v>
      </c>
      <c r="E185" s="67"/>
      <c r="F185" s="67"/>
      <c r="G185" s="68"/>
      <c r="H185" s="67"/>
    </row>
    <row r="186" spans="1:8" s="17" customFormat="1" ht="75" outlineLevel="2">
      <c r="A186" s="106" t="s">
        <v>523</v>
      </c>
      <c r="B186" s="20" t="s">
        <v>494</v>
      </c>
      <c r="C186" s="20" t="s">
        <v>547</v>
      </c>
      <c r="D186" s="80">
        <v>20</v>
      </c>
      <c r="E186" s="104" t="s">
        <v>546</v>
      </c>
      <c r="F186" s="108" t="s">
        <v>532</v>
      </c>
      <c r="G186" s="104"/>
      <c r="H186" s="108"/>
    </row>
    <row r="187" spans="1:8" s="17" customFormat="1" ht="135" outlineLevel="2">
      <c r="A187" s="106" t="s">
        <v>524</v>
      </c>
      <c r="B187" s="20" t="s">
        <v>495</v>
      </c>
      <c r="C187" s="20" t="s">
        <v>571</v>
      </c>
      <c r="D187" s="80">
        <v>20</v>
      </c>
      <c r="E187" s="104" t="s">
        <v>548</v>
      </c>
      <c r="F187" s="108" t="s">
        <v>533</v>
      </c>
      <c r="G187" s="104"/>
      <c r="H187" s="108"/>
    </row>
    <row r="188" spans="1:8" s="17" customFormat="1" ht="75" outlineLevel="2">
      <c r="A188" s="106" t="s">
        <v>525</v>
      </c>
      <c r="B188" s="20" t="s">
        <v>496</v>
      </c>
      <c r="C188" s="20" t="s">
        <v>572</v>
      </c>
      <c r="D188" s="80">
        <v>20</v>
      </c>
      <c r="E188" s="104" t="s">
        <v>549</v>
      </c>
      <c r="F188" s="108"/>
      <c r="G188" s="104"/>
      <c r="H188" s="108"/>
    </row>
    <row r="189" spans="1:8" s="17" customFormat="1" ht="60" outlineLevel="2">
      <c r="A189" s="106" t="s">
        <v>526</v>
      </c>
      <c r="B189" s="20" t="s">
        <v>497</v>
      </c>
      <c r="C189" s="20" t="s">
        <v>570</v>
      </c>
      <c r="D189" s="80">
        <v>20</v>
      </c>
      <c r="E189" s="104" t="s">
        <v>567</v>
      </c>
      <c r="F189" s="108" t="s">
        <v>498</v>
      </c>
      <c r="G189" s="104"/>
      <c r="H189" s="108"/>
    </row>
    <row r="190" spans="1:8" s="17" customFormat="1" ht="105" outlineLevel="2">
      <c r="A190" s="106" t="s">
        <v>527</v>
      </c>
      <c r="B190" s="20" t="s">
        <v>499</v>
      </c>
      <c r="C190" s="20" t="s">
        <v>569</v>
      </c>
      <c r="D190" s="80">
        <v>10</v>
      </c>
      <c r="E190" s="104" t="s">
        <v>568</v>
      </c>
      <c r="F190" s="108" t="s">
        <v>500</v>
      </c>
      <c r="G190" s="104"/>
      <c r="H190" s="108"/>
    </row>
    <row r="191" spans="1:8" s="17" customFormat="1" ht="90" outlineLevel="2">
      <c r="A191" s="106" t="s">
        <v>528</v>
      </c>
      <c r="B191" s="20" t="s">
        <v>97</v>
      </c>
      <c r="C191" s="20" t="s">
        <v>317</v>
      </c>
      <c r="D191" s="80">
        <v>10</v>
      </c>
      <c r="E191" s="104" t="s">
        <v>16</v>
      </c>
      <c r="F191" s="108"/>
      <c r="G191" s="104" t="s">
        <v>6</v>
      </c>
      <c r="H191" s="108"/>
    </row>
    <row r="192" spans="1:8" s="17" customFormat="1" ht="90" outlineLevel="2">
      <c r="A192" s="106" t="s">
        <v>529</v>
      </c>
      <c r="B192" s="20" t="s">
        <v>96</v>
      </c>
      <c r="C192" s="20" t="s">
        <v>318</v>
      </c>
      <c r="D192" s="80">
        <v>10</v>
      </c>
      <c r="E192" s="104" t="s">
        <v>15</v>
      </c>
      <c r="F192" s="108"/>
      <c r="G192" s="104" t="s">
        <v>6</v>
      </c>
      <c r="H192" s="108"/>
    </row>
    <row r="193" spans="1:8" s="17" customFormat="1" ht="91.5" outlineLevel="2">
      <c r="A193" s="106" t="s">
        <v>530</v>
      </c>
      <c r="B193" s="20" t="s">
        <v>631</v>
      </c>
      <c r="C193" s="20" t="s">
        <v>632</v>
      </c>
      <c r="D193" s="80">
        <v>10</v>
      </c>
      <c r="E193" s="104" t="s">
        <v>15</v>
      </c>
      <c r="F193" s="108"/>
      <c r="G193" s="104" t="s">
        <v>6</v>
      </c>
      <c r="H193" s="108"/>
    </row>
    <row r="194" spans="1:8" s="17" customFormat="1" ht="90" outlineLevel="2">
      <c r="A194" s="106" t="s">
        <v>537</v>
      </c>
      <c r="B194" s="20" t="s">
        <v>95</v>
      </c>
      <c r="C194" s="20" t="s">
        <v>319</v>
      </c>
      <c r="D194" s="80">
        <v>10</v>
      </c>
      <c r="E194" s="104" t="s">
        <v>15</v>
      </c>
      <c r="F194" s="108"/>
      <c r="G194" s="104" t="s">
        <v>6</v>
      </c>
      <c r="H194" s="108"/>
    </row>
    <row r="195" spans="1:8" s="17" customFormat="1" ht="120" outlineLevel="2">
      <c r="A195" s="106" t="s">
        <v>538</v>
      </c>
      <c r="B195" s="20" t="s">
        <v>98</v>
      </c>
      <c r="C195" s="20" t="s">
        <v>320</v>
      </c>
      <c r="D195" s="80">
        <v>5</v>
      </c>
      <c r="E195" s="104" t="s">
        <v>17</v>
      </c>
      <c r="F195" s="108"/>
      <c r="G195" s="104" t="s">
        <v>11</v>
      </c>
      <c r="H195" s="108"/>
    </row>
    <row r="196" spans="1:8" s="17" customFormat="1" ht="90" outlineLevel="2">
      <c r="A196" s="106" t="s">
        <v>539</v>
      </c>
      <c r="B196" s="20" t="s">
        <v>90</v>
      </c>
      <c r="C196" s="20" t="s">
        <v>321</v>
      </c>
      <c r="D196" s="80">
        <v>5</v>
      </c>
      <c r="E196" s="104" t="s">
        <v>8</v>
      </c>
      <c r="F196" s="108"/>
      <c r="G196" s="104" t="s">
        <v>11</v>
      </c>
      <c r="H196" s="108"/>
    </row>
    <row r="197" spans="1:8" s="17" customFormat="1" ht="255" outlineLevel="2">
      <c r="A197" s="106" t="s">
        <v>540</v>
      </c>
      <c r="B197" s="20" t="s">
        <v>501</v>
      </c>
      <c r="C197" s="20"/>
      <c r="D197" s="80">
        <v>20</v>
      </c>
      <c r="E197" s="104" t="s">
        <v>502</v>
      </c>
      <c r="F197" s="108" t="s">
        <v>521</v>
      </c>
      <c r="G197" s="104"/>
      <c r="H197" s="108" t="s">
        <v>503</v>
      </c>
    </row>
    <row r="198" spans="1:8" s="17" customFormat="1" ht="240" outlineLevel="2">
      <c r="A198" s="106" t="s">
        <v>541</v>
      </c>
      <c r="B198" s="20" t="s">
        <v>504</v>
      </c>
      <c r="C198" s="20"/>
      <c r="D198" s="80">
        <v>20</v>
      </c>
      <c r="E198" s="104" t="s">
        <v>502</v>
      </c>
      <c r="F198" s="108" t="s">
        <v>521</v>
      </c>
      <c r="G198" s="104"/>
      <c r="H198" s="108"/>
    </row>
    <row r="199" spans="1:8" s="17" customFormat="1" ht="225" outlineLevel="2">
      <c r="A199" s="106" t="s">
        <v>542</v>
      </c>
      <c r="B199" s="20" t="s">
        <v>505</v>
      </c>
      <c r="C199" s="20"/>
      <c r="D199" s="80">
        <v>20</v>
      </c>
      <c r="E199" s="104" t="s">
        <v>506</v>
      </c>
      <c r="F199" s="108" t="s">
        <v>521</v>
      </c>
      <c r="G199" s="104"/>
      <c r="H199" s="108"/>
    </row>
    <row r="200" spans="1:8" s="17" customFormat="1">
      <c r="A200" s="74"/>
      <c r="B200" s="92" t="s">
        <v>311</v>
      </c>
      <c r="C200" s="92"/>
      <c r="D200" s="93">
        <f>D34+D52+D77+D90+D104+D115+D169+D185+D110</f>
        <v>850</v>
      </c>
      <c r="E200" s="92"/>
      <c r="F200" s="92"/>
      <c r="G200" s="93"/>
      <c r="H200" s="92"/>
    </row>
    <row r="201" spans="1:8">
      <c r="C201" s="22"/>
    </row>
  </sheetData>
  <mergeCells count="318">
    <mergeCell ref="B7:H7"/>
    <mergeCell ref="H93:H98"/>
    <mergeCell ref="A88:A89"/>
    <mergeCell ref="B88:B89"/>
    <mergeCell ref="D88:D89"/>
    <mergeCell ref="E88:E89"/>
    <mergeCell ref="F88:F89"/>
    <mergeCell ref="G88:G89"/>
    <mergeCell ref="H88:H89"/>
    <mergeCell ref="H84:H85"/>
    <mergeCell ref="A86:A87"/>
    <mergeCell ref="B86:B87"/>
    <mergeCell ref="C86:C87"/>
    <mergeCell ref="D86:D87"/>
    <mergeCell ref="F86:F87"/>
    <mergeCell ref="G86:G87"/>
    <mergeCell ref="H86:H87"/>
    <mergeCell ref="A84:A85"/>
    <mergeCell ref="B84:B85"/>
    <mergeCell ref="C84:C85"/>
    <mergeCell ref="D84:D85"/>
    <mergeCell ref="F84:F85"/>
    <mergeCell ref="G84:G85"/>
    <mergeCell ref="A82:A83"/>
    <mergeCell ref="A71:A72"/>
    <mergeCell ref="B71:B72"/>
    <mergeCell ref="C71:C72"/>
    <mergeCell ref="D71:D72"/>
    <mergeCell ref="F71:F72"/>
    <mergeCell ref="G71:G72"/>
    <mergeCell ref="H71:H72"/>
    <mergeCell ref="B82:B83"/>
    <mergeCell ref="D82:D83"/>
    <mergeCell ref="E82:E83"/>
    <mergeCell ref="F82:F83"/>
    <mergeCell ref="G82:G83"/>
    <mergeCell ref="H82:H83"/>
    <mergeCell ref="B73:B74"/>
    <mergeCell ref="D73:D74"/>
    <mergeCell ref="A75:A76"/>
    <mergeCell ref="B75:B76"/>
    <mergeCell ref="D75:D76"/>
    <mergeCell ref="F75:F76"/>
    <mergeCell ref="G75:G76"/>
    <mergeCell ref="H75:H76"/>
    <mergeCell ref="C73:C74"/>
    <mergeCell ref="H66:H67"/>
    <mergeCell ref="A68:A70"/>
    <mergeCell ref="B68:B70"/>
    <mergeCell ref="C68:C70"/>
    <mergeCell ref="D68:D70"/>
    <mergeCell ref="F68:F70"/>
    <mergeCell ref="G68:G70"/>
    <mergeCell ref="H68:H70"/>
    <mergeCell ref="A66:A67"/>
    <mergeCell ref="B66:B67"/>
    <mergeCell ref="C66:C67"/>
    <mergeCell ref="D66:D67"/>
    <mergeCell ref="F66:F67"/>
    <mergeCell ref="G66:G67"/>
    <mergeCell ref="G38:G40"/>
    <mergeCell ref="H38:H40"/>
    <mergeCell ref="H48:H49"/>
    <mergeCell ref="H59:H61"/>
    <mergeCell ref="H56:H58"/>
    <mergeCell ref="A56:A58"/>
    <mergeCell ref="B56:B58"/>
    <mergeCell ref="C56:C58"/>
    <mergeCell ref="D56:D58"/>
    <mergeCell ref="F56:F58"/>
    <mergeCell ref="G56:G58"/>
    <mergeCell ref="A46:A47"/>
    <mergeCell ref="B46:B47"/>
    <mergeCell ref="C46:C47"/>
    <mergeCell ref="D46:D47"/>
    <mergeCell ref="F46:F47"/>
    <mergeCell ref="G46:G47"/>
    <mergeCell ref="H46:H47"/>
    <mergeCell ref="A53:A55"/>
    <mergeCell ref="A59:A61"/>
    <mergeCell ref="B59:B61"/>
    <mergeCell ref="C59:C61"/>
    <mergeCell ref="D59:D61"/>
    <mergeCell ref="F59:F61"/>
    <mergeCell ref="H53:H55"/>
    <mergeCell ref="A1:H1"/>
    <mergeCell ref="A41:A45"/>
    <mergeCell ref="B41:B45"/>
    <mergeCell ref="C41:C45"/>
    <mergeCell ref="D41:D45"/>
    <mergeCell ref="F41:F45"/>
    <mergeCell ref="G41:G45"/>
    <mergeCell ref="H41:H45"/>
    <mergeCell ref="A2:H2"/>
    <mergeCell ref="A27:A32"/>
    <mergeCell ref="B8:H8"/>
    <mergeCell ref="B9:H9"/>
    <mergeCell ref="B10:H10"/>
    <mergeCell ref="B11:H11"/>
    <mergeCell ref="B12:H12"/>
    <mergeCell ref="B13:H13"/>
    <mergeCell ref="B14:H14"/>
    <mergeCell ref="B15:H15"/>
    <mergeCell ref="A38:A40"/>
    <mergeCell ref="B38:B40"/>
    <mergeCell ref="C38:C40"/>
    <mergeCell ref="D38:D40"/>
    <mergeCell ref="F38:F40"/>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A93:A98"/>
    <mergeCell ref="B93:B98"/>
    <mergeCell ref="C93:C98"/>
    <mergeCell ref="D93:D98"/>
    <mergeCell ref="E93:E94"/>
    <mergeCell ref="F93:F98"/>
    <mergeCell ref="G93:G98"/>
    <mergeCell ref="E95:E96"/>
    <mergeCell ref="E97:E98"/>
    <mergeCell ref="A35:A37"/>
    <mergeCell ref="B35:B37"/>
    <mergeCell ref="C35:C37"/>
    <mergeCell ref="D35:D37"/>
    <mergeCell ref="F35:F37"/>
    <mergeCell ref="G35:G37"/>
    <mergeCell ref="H35:H37"/>
    <mergeCell ref="A48:A49"/>
    <mergeCell ref="B48:B49"/>
    <mergeCell ref="C48:C49"/>
    <mergeCell ref="D48:D49"/>
    <mergeCell ref="F48:F49"/>
    <mergeCell ref="G48:G49"/>
    <mergeCell ref="A102:A103"/>
    <mergeCell ref="B102:B103"/>
    <mergeCell ref="D102:D103"/>
    <mergeCell ref="E102:E103"/>
    <mergeCell ref="F102:F103"/>
    <mergeCell ref="G102:G103"/>
    <mergeCell ref="B53:B55"/>
    <mergeCell ref="C53:C55"/>
    <mergeCell ref="D53:D55"/>
    <mergeCell ref="F53:F55"/>
    <mergeCell ref="G53:G55"/>
    <mergeCell ref="A62:A65"/>
    <mergeCell ref="B62:B65"/>
    <mergeCell ref="D62:D65"/>
    <mergeCell ref="F62:F65"/>
    <mergeCell ref="G62:G65"/>
    <mergeCell ref="G59:G61"/>
    <mergeCell ref="A73:A74"/>
    <mergeCell ref="H102:H103"/>
    <mergeCell ref="A105:A106"/>
    <mergeCell ref="B105:B106"/>
    <mergeCell ref="C105:C106"/>
    <mergeCell ref="D105:D106"/>
    <mergeCell ref="A107:A108"/>
    <mergeCell ref="B107:B108"/>
    <mergeCell ref="C107:C108"/>
    <mergeCell ref="D107:D108"/>
    <mergeCell ref="A116:A117"/>
    <mergeCell ref="B116:B117"/>
    <mergeCell ref="D116:D117"/>
    <mergeCell ref="E116:E117"/>
    <mergeCell ref="F116:F117"/>
    <mergeCell ref="G116:G117"/>
    <mergeCell ref="H116:H117"/>
    <mergeCell ref="A118:A120"/>
    <mergeCell ref="B118:B120"/>
    <mergeCell ref="D118:D120"/>
    <mergeCell ref="E118:E120"/>
    <mergeCell ref="F118:F120"/>
    <mergeCell ref="G118:G120"/>
    <mergeCell ref="H118:H120"/>
    <mergeCell ref="A121:A122"/>
    <mergeCell ref="B121:B122"/>
    <mergeCell ref="D121:D122"/>
    <mergeCell ref="E121:E122"/>
    <mergeCell ref="F121:F122"/>
    <mergeCell ref="G121:G122"/>
    <mergeCell ref="H121:H122"/>
    <mergeCell ref="A123:A124"/>
    <mergeCell ref="B123:B124"/>
    <mergeCell ref="D123:D124"/>
    <mergeCell ref="E123:E124"/>
    <mergeCell ref="F123:F124"/>
    <mergeCell ref="G123:G124"/>
    <mergeCell ref="H123:H124"/>
    <mergeCell ref="A125:A127"/>
    <mergeCell ref="B125:B127"/>
    <mergeCell ref="D125:D127"/>
    <mergeCell ref="E125:E127"/>
    <mergeCell ref="F125:F127"/>
    <mergeCell ref="G125:G127"/>
    <mergeCell ref="H125:H127"/>
    <mergeCell ref="A128:A129"/>
    <mergeCell ref="B128:B129"/>
    <mergeCell ref="D128:D129"/>
    <mergeCell ref="E128:E129"/>
    <mergeCell ref="F128:F129"/>
    <mergeCell ref="G128:G129"/>
    <mergeCell ref="H128:H129"/>
    <mergeCell ref="A130:A132"/>
    <mergeCell ref="B130:B132"/>
    <mergeCell ref="D130:D132"/>
    <mergeCell ref="F130:F132"/>
    <mergeCell ref="G130:G132"/>
    <mergeCell ref="H130:H132"/>
    <mergeCell ref="A133:A135"/>
    <mergeCell ref="B133:B135"/>
    <mergeCell ref="D133:D135"/>
    <mergeCell ref="F133:F135"/>
    <mergeCell ref="G133:G135"/>
    <mergeCell ref="H133:H135"/>
    <mergeCell ref="A136:A137"/>
    <mergeCell ref="B136:B137"/>
    <mergeCell ref="D136:D137"/>
    <mergeCell ref="E136:E137"/>
    <mergeCell ref="F136:F137"/>
    <mergeCell ref="G136:G137"/>
    <mergeCell ref="A142:A144"/>
    <mergeCell ref="B142:B144"/>
    <mergeCell ref="D142:D144"/>
    <mergeCell ref="E142:E144"/>
    <mergeCell ref="F142:F144"/>
    <mergeCell ref="G142:G144"/>
    <mergeCell ref="H142:H144"/>
    <mergeCell ref="A145:A146"/>
    <mergeCell ref="B145:B146"/>
    <mergeCell ref="C145:C146"/>
    <mergeCell ref="D145:D146"/>
    <mergeCell ref="F145:F146"/>
    <mergeCell ref="G145:G146"/>
    <mergeCell ref="H145:H146"/>
    <mergeCell ref="A147:A148"/>
    <mergeCell ref="B147:B148"/>
    <mergeCell ref="C147:C148"/>
    <mergeCell ref="D147:D148"/>
    <mergeCell ref="F147:F148"/>
    <mergeCell ref="G147:G148"/>
    <mergeCell ref="H147:H148"/>
    <mergeCell ref="A149:A150"/>
    <mergeCell ref="B149:B150"/>
    <mergeCell ref="D149:D150"/>
    <mergeCell ref="E149:E150"/>
    <mergeCell ref="F149:F150"/>
    <mergeCell ref="G149:G150"/>
    <mergeCell ref="H149:H150"/>
    <mergeCell ref="A151:A152"/>
    <mergeCell ref="B151:B152"/>
    <mergeCell ref="C151:C152"/>
    <mergeCell ref="D151:D152"/>
    <mergeCell ref="F151:F152"/>
    <mergeCell ref="G151:G152"/>
    <mergeCell ref="H151:H152"/>
    <mergeCell ref="A153:A155"/>
    <mergeCell ref="B153:B155"/>
    <mergeCell ref="C153:C155"/>
    <mergeCell ref="D153:D155"/>
    <mergeCell ref="F153:F155"/>
    <mergeCell ref="G153:G155"/>
    <mergeCell ref="H153:H155"/>
    <mergeCell ref="A156:A158"/>
    <mergeCell ref="B156:B158"/>
    <mergeCell ref="C156:C158"/>
    <mergeCell ref="D156:D158"/>
    <mergeCell ref="F156:F158"/>
    <mergeCell ref="G156:G158"/>
    <mergeCell ref="H156:H158"/>
    <mergeCell ref="A159:A160"/>
    <mergeCell ref="B159:B160"/>
    <mergeCell ref="D159:D160"/>
    <mergeCell ref="E159:E160"/>
    <mergeCell ref="F159:F160"/>
    <mergeCell ref="G159:G160"/>
    <mergeCell ref="H159:H160"/>
    <mergeCell ref="A161:A162"/>
    <mergeCell ref="B161:B162"/>
    <mergeCell ref="D161:D162"/>
    <mergeCell ref="E161:E162"/>
    <mergeCell ref="F161:F162"/>
    <mergeCell ref="G161:G162"/>
    <mergeCell ref="H161:H162"/>
    <mergeCell ref="A163:A164"/>
    <mergeCell ref="B163:B164"/>
    <mergeCell ref="D163:D164"/>
    <mergeCell ref="E163:E164"/>
    <mergeCell ref="F163:F164"/>
    <mergeCell ref="G163:G164"/>
    <mergeCell ref="H163:H164"/>
    <mergeCell ref="A167:A168"/>
    <mergeCell ref="B167:B168"/>
    <mergeCell ref="C167:C168"/>
    <mergeCell ref="D167:D168"/>
    <mergeCell ref="F167:F168"/>
    <mergeCell ref="G167:G168"/>
    <mergeCell ref="H167:H168"/>
    <mergeCell ref="A165:A166"/>
    <mergeCell ref="B165:B166"/>
    <mergeCell ref="C165:C166"/>
    <mergeCell ref="D165:D166"/>
    <mergeCell ref="F165:F166"/>
    <mergeCell ref="G165:G166"/>
    <mergeCell ref="H165:H166"/>
  </mergeCells>
  <phoneticPr fontId="13" type="noConversion"/>
  <pageMargins left="0.39370078740157483" right="0.11811023622047245" top="0.2" bottom="0.15748031496062992" header="0.15748031496062992" footer="0.11811023622047245"/>
  <pageSetup paperSize="9" orientation="landscape" r:id="rId1"/>
  <headerFooter differentFirst="1">
    <oddHeader>&amp;CTrang &amp;P</oddHeader>
  </headerFooter>
  <drawing r:id="rId2"/>
</worksheet>
</file>

<file path=xl/worksheets/sheet4.xml><?xml version="1.0" encoding="utf-8"?>
<worksheet xmlns="http://schemas.openxmlformats.org/spreadsheetml/2006/main" xmlns:r="http://schemas.openxmlformats.org/officeDocument/2006/relationships">
  <dimension ref="A1:J112"/>
  <sheetViews>
    <sheetView showWhiteSpace="0" zoomScaleNormal="100" zoomScalePageLayoutView="90" workbookViewId="0">
      <selection activeCell="H95" sqref="H95:H96"/>
    </sheetView>
  </sheetViews>
  <sheetFormatPr defaultColWidth="9.140625" defaultRowHeight="15" outlineLevelRow="2"/>
  <cols>
    <col min="1" max="1" width="5.42578125" style="7" customWidth="1"/>
    <col min="2" max="2" width="41.85546875" customWidth="1"/>
    <col min="3" max="3" width="22.85546875" customWidth="1"/>
    <col min="4" max="4" width="9.42578125" style="7" bestFit="1" customWidth="1"/>
    <col min="5" max="5" width="26.28515625" customWidth="1"/>
    <col min="6" max="6" width="14.5703125" customWidth="1"/>
    <col min="7" max="7" width="11.7109375" customWidth="1"/>
    <col min="8" max="8" width="9.5703125" customWidth="1"/>
  </cols>
  <sheetData>
    <row r="1" spans="1:10" s="4" customFormat="1" ht="20.25">
      <c r="A1" s="212" t="s">
        <v>324</v>
      </c>
      <c r="B1" s="212"/>
      <c r="C1" s="212"/>
      <c r="D1" s="212"/>
      <c r="E1" s="212"/>
      <c r="F1" s="212"/>
      <c r="G1" s="212"/>
      <c r="H1" s="212"/>
      <c r="I1" s="3"/>
      <c r="J1" s="3"/>
    </row>
    <row r="2" spans="1:10" s="4" customFormat="1" ht="15.75">
      <c r="A2" s="147" t="str">
        <f>'DTI Sở ngành'!A2:H2</f>
        <v>(Kèm theo Quyết định số  742/QĐ-UBND  ngày  24/ 6 /2022 của Sở Thông tin và Truyền thông)</v>
      </c>
      <c r="B2" s="147"/>
      <c r="C2" s="147"/>
      <c r="D2" s="147"/>
      <c r="E2" s="147"/>
      <c r="F2" s="147"/>
      <c r="G2" s="147"/>
      <c r="H2" s="147"/>
      <c r="I2" s="3"/>
      <c r="J2" s="3"/>
    </row>
    <row r="3" spans="1:10" s="4" customFormat="1" ht="15.75">
      <c r="A3" s="6" t="s">
        <v>310</v>
      </c>
      <c r="B3" s="6"/>
      <c r="C3" s="36" t="s">
        <v>18</v>
      </c>
      <c r="D3" s="5">
        <f>COUNTIF(A26:A110,"*.*")</f>
        <v>34</v>
      </c>
      <c r="E3" s="5"/>
      <c r="F3" s="5"/>
      <c r="G3" s="5"/>
      <c r="H3" s="5"/>
      <c r="I3" s="3"/>
      <c r="J3" s="3"/>
    </row>
    <row r="5" spans="1:10" ht="47.25">
      <c r="A5" s="14" t="s">
        <v>0</v>
      </c>
      <c r="B5" s="14" t="s">
        <v>459</v>
      </c>
      <c r="C5" s="14" t="s">
        <v>20</v>
      </c>
      <c r="D5" s="14" t="s">
        <v>2</v>
      </c>
      <c r="E5" s="14" t="s">
        <v>1</v>
      </c>
      <c r="F5" s="14" t="s">
        <v>3</v>
      </c>
      <c r="G5" s="14" t="s">
        <v>4</v>
      </c>
      <c r="H5" s="14" t="s">
        <v>21</v>
      </c>
    </row>
    <row r="6" spans="1:10" s="76" customFormat="1" ht="15.75" customHeight="1">
      <c r="A6" s="78" t="s">
        <v>329</v>
      </c>
      <c r="B6" s="206" t="s">
        <v>331</v>
      </c>
      <c r="C6" s="207"/>
      <c r="D6" s="207"/>
      <c r="E6" s="207"/>
      <c r="F6" s="207"/>
      <c r="G6" s="207"/>
      <c r="H6" s="208"/>
    </row>
    <row r="7" spans="1:10" s="76" customFormat="1" ht="15.75">
      <c r="A7" s="77">
        <v>1</v>
      </c>
      <c r="B7" s="201" t="s">
        <v>583</v>
      </c>
      <c r="C7" s="202"/>
      <c r="D7" s="202"/>
      <c r="E7" s="202"/>
      <c r="F7" s="202"/>
      <c r="G7" s="202"/>
      <c r="H7" s="203"/>
    </row>
    <row r="8" spans="1:10" s="76" customFormat="1" ht="15.75">
      <c r="A8" s="77">
        <v>2</v>
      </c>
      <c r="B8" s="201" t="s">
        <v>332</v>
      </c>
      <c r="C8" s="202"/>
      <c r="D8" s="202"/>
      <c r="E8" s="202"/>
      <c r="F8" s="202"/>
      <c r="G8" s="202"/>
      <c r="H8" s="203"/>
    </row>
    <row r="9" spans="1:10" s="76" customFormat="1" ht="15.75">
      <c r="A9" s="77">
        <v>3</v>
      </c>
      <c r="B9" s="201" t="s">
        <v>360</v>
      </c>
      <c r="C9" s="202"/>
      <c r="D9" s="202"/>
      <c r="E9" s="202"/>
      <c r="F9" s="202"/>
      <c r="G9" s="202"/>
      <c r="H9" s="203"/>
    </row>
    <row r="10" spans="1:10" s="76" customFormat="1" ht="15.75">
      <c r="A10" s="77">
        <v>4</v>
      </c>
      <c r="B10" s="201" t="s">
        <v>361</v>
      </c>
      <c r="C10" s="202"/>
      <c r="D10" s="202"/>
      <c r="E10" s="202"/>
      <c r="F10" s="202"/>
      <c r="G10" s="202"/>
      <c r="H10" s="203"/>
    </row>
    <row r="11" spans="1:10" s="76" customFormat="1" ht="15.75">
      <c r="A11" s="77">
        <v>5</v>
      </c>
      <c r="B11" s="201" t="s">
        <v>362</v>
      </c>
      <c r="C11" s="202"/>
      <c r="D11" s="202"/>
      <c r="E11" s="202"/>
      <c r="F11" s="202"/>
      <c r="G11" s="202"/>
      <c r="H11" s="203"/>
    </row>
    <row r="12" spans="1:10" s="76" customFormat="1" ht="15.75">
      <c r="A12" s="77">
        <v>6</v>
      </c>
      <c r="B12" s="201" t="s">
        <v>363</v>
      </c>
      <c r="C12" s="202"/>
      <c r="D12" s="202"/>
      <c r="E12" s="202"/>
      <c r="F12" s="202"/>
      <c r="G12" s="202"/>
      <c r="H12" s="203"/>
    </row>
    <row r="13" spans="1:10" s="76" customFormat="1" ht="15.75">
      <c r="A13" s="77">
        <v>7</v>
      </c>
      <c r="B13" s="201" t="s">
        <v>365</v>
      </c>
      <c r="C13" s="202"/>
      <c r="D13" s="202"/>
      <c r="E13" s="202"/>
      <c r="F13" s="202"/>
      <c r="G13" s="202"/>
      <c r="H13" s="203"/>
    </row>
    <row r="14" spans="1:10" s="76" customFormat="1" ht="15.75">
      <c r="A14" s="77">
        <v>8</v>
      </c>
      <c r="B14" s="201" t="s">
        <v>336</v>
      </c>
      <c r="C14" s="202"/>
      <c r="D14" s="202"/>
      <c r="E14" s="202"/>
      <c r="F14" s="202"/>
      <c r="G14" s="202"/>
      <c r="H14" s="203"/>
    </row>
    <row r="15" spans="1:10" s="76" customFormat="1" ht="15.75">
      <c r="A15" s="77">
        <v>9</v>
      </c>
      <c r="B15" s="201" t="s">
        <v>338</v>
      </c>
      <c r="C15" s="202"/>
      <c r="D15" s="202"/>
      <c r="E15" s="202"/>
      <c r="F15" s="202"/>
      <c r="G15" s="202"/>
      <c r="H15" s="203"/>
    </row>
    <row r="16" spans="1:10" s="76" customFormat="1" ht="15.75">
      <c r="A16" s="77">
        <v>10</v>
      </c>
      <c r="B16" s="201" t="s">
        <v>584</v>
      </c>
      <c r="C16" s="202"/>
      <c r="D16" s="202"/>
      <c r="E16" s="202"/>
      <c r="F16" s="202"/>
      <c r="G16" s="202"/>
      <c r="H16" s="203"/>
    </row>
    <row r="17" spans="1:8" s="76" customFormat="1" ht="15.75">
      <c r="A17" s="77">
        <v>11</v>
      </c>
      <c r="B17" s="201" t="s">
        <v>368</v>
      </c>
      <c r="C17" s="202"/>
      <c r="D17" s="202"/>
      <c r="E17" s="202"/>
      <c r="F17" s="202"/>
      <c r="G17" s="202"/>
      <c r="H17" s="203"/>
    </row>
    <row r="18" spans="1:8" s="76" customFormat="1" ht="15.75">
      <c r="A18" s="77">
        <v>12</v>
      </c>
      <c r="B18" s="201" t="s">
        <v>341</v>
      </c>
      <c r="C18" s="202"/>
      <c r="D18" s="202"/>
      <c r="E18" s="202"/>
      <c r="F18" s="202"/>
      <c r="G18" s="202"/>
      <c r="H18" s="203"/>
    </row>
    <row r="19" spans="1:8" s="76" customFormat="1" ht="15.75">
      <c r="A19" s="217">
        <v>13</v>
      </c>
      <c r="B19" s="220" t="s">
        <v>616</v>
      </c>
      <c r="C19" s="221"/>
      <c r="D19" s="221"/>
      <c r="E19" s="221"/>
      <c r="F19" s="221"/>
      <c r="G19" s="221"/>
      <c r="H19" s="222"/>
    </row>
    <row r="20" spans="1:8" s="76" customFormat="1" ht="15.75">
      <c r="A20" s="218"/>
      <c r="B20" s="201" t="s">
        <v>369</v>
      </c>
      <c r="C20" s="202"/>
      <c r="D20" s="202"/>
      <c r="E20" s="202"/>
      <c r="F20" s="202"/>
      <c r="G20" s="202"/>
      <c r="H20" s="203"/>
    </row>
    <row r="21" spans="1:8" s="76" customFormat="1" ht="15.75">
      <c r="A21" s="218"/>
      <c r="B21" s="201" t="s">
        <v>370</v>
      </c>
      <c r="C21" s="202"/>
      <c r="D21" s="202"/>
      <c r="E21" s="202"/>
      <c r="F21" s="202"/>
      <c r="G21" s="202"/>
      <c r="H21" s="203"/>
    </row>
    <row r="22" spans="1:8" s="76" customFormat="1" ht="15.75">
      <c r="A22" s="218"/>
      <c r="B22" s="201" t="s">
        <v>371</v>
      </c>
      <c r="C22" s="202"/>
      <c r="D22" s="202"/>
      <c r="E22" s="202"/>
      <c r="F22" s="202"/>
      <c r="G22" s="202"/>
      <c r="H22" s="203"/>
    </row>
    <row r="23" spans="1:8" s="76" customFormat="1" ht="15.75">
      <c r="A23" s="218"/>
      <c r="B23" s="201" t="s">
        <v>372</v>
      </c>
      <c r="C23" s="202"/>
      <c r="D23" s="202"/>
      <c r="E23" s="202"/>
      <c r="F23" s="202"/>
      <c r="G23" s="202"/>
      <c r="H23" s="203"/>
    </row>
    <row r="24" spans="1:8" s="76" customFormat="1" ht="15.75">
      <c r="A24" s="219"/>
      <c r="B24" s="201" t="s">
        <v>373</v>
      </c>
      <c r="C24" s="202"/>
      <c r="D24" s="202"/>
      <c r="E24" s="202"/>
      <c r="F24" s="202"/>
      <c r="G24" s="202"/>
      <c r="H24" s="203"/>
    </row>
    <row r="25" spans="1:8" s="76" customFormat="1" ht="15.75">
      <c r="A25" s="78" t="s">
        <v>342</v>
      </c>
      <c r="B25" s="209" t="s">
        <v>343</v>
      </c>
      <c r="C25" s="210"/>
      <c r="D25" s="210"/>
      <c r="E25" s="210"/>
      <c r="F25" s="210"/>
      <c r="G25" s="210"/>
      <c r="H25" s="211"/>
    </row>
    <row r="26" spans="1:8" ht="15.75">
      <c r="A26" s="81">
        <v>1</v>
      </c>
      <c r="B26" s="82" t="s">
        <v>328</v>
      </c>
      <c r="C26" s="82"/>
      <c r="D26" s="81">
        <f>SUM(D27:D41)</f>
        <v>50</v>
      </c>
      <c r="E26" s="83"/>
      <c r="F26" s="83"/>
      <c r="G26" s="83"/>
      <c r="H26" s="83"/>
    </row>
    <row r="27" spans="1:8" ht="31.5" customHeight="1" outlineLevel="2">
      <c r="A27" s="187" t="s">
        <v>193</v>
      </c>
      <c r="B27" s="190" t="s">
        <v>238</v>
      </c>
      <c r="C27" s="190"/>
      <c r="D27" s="187">
        <v>10</v>
      </c>
      <c r="E27" s="41" t="s">
        <v>212</v>
      </c>
      <c r="F27" s="190" t="s">
        <v>33</v>
      </c>
      <c r="G27" s="190" t="s">
        <v>187</v>
      </c>
      <c r="H27" s="190"/>
    </row>
    <row r="28" spans="1:8" ht="47.25" outlineLevel="2">
      <c r="A28" s="189"/>
      <c r="B28" s="191"/>
      <c r="C28" s="191"/>
      <c r="D28" s="189"/>
      <c r="E28" s="41" t="s">
        <v>259</v>
      </c>
      <c r="F28" s="191"/>
      <c r="G28" s="191"/>
      <c r="H28" s="191"/>
    </row>
    <row r="29" spans="1:8" ht="43.5" customHeight="1" outlineLevel="2">
      <c r="A29" s="188"/>
      <c r="B29" s="192"/>
      <c r="C29" s="192"/>
      <c r="D29" s="188"/>
      <c r="E29" s="41" t="s">
        <v>213</v>
      </c>
      <c r="F29" s="192"/>
      <c r="G29" s="192"/>
      <c r="H29" s="192"/>
    </row>
    <row r="30" spans="1:8" ht="78.75" outlineLevel="2">
      <c r="A30" s="187" t="s">
        <v>194</v>
      </c>
      <c r="B30" s="195" t="s">
        <v>239</v>
      </c>
      <c r="C30" s="190"/>
      <c r="D30" s="187">
        <v>10</v>
      </c>
      <c r="E30" s="41" t="s">
        <v>214</v>
      </c>
      <c r="F30" s="190" t="s">
        <v>34</v>
      </c>
      <c r="G30" s="190" t="s">
        <v>187</v>
      </c>
      <c r="H30" s="190"/>
    </row>
    <row r="31" spans="1:8" ht="78.75" outlineLevel="2">
      <c r="A31" s="189"/>
      <c r="B31" s="196"/>
      <c r="C31" s="191"/>
      <c r="D31" s="189"/>
      <c r="E31" s="41" t="s">
        <v>215</v>
      </c>
      <c r="F31" s="191"/>
      <c r="G31" s="191"/>
      <c r="H31" s="191"/>
    </row>
    <row r="32" spans="1:8" ht="15.75" outlineLevel="2">
      <c r="A32" s="188"/>
      <c r="B32" s="197"/>
      <c r="C32" s="192"/>
      <c r="D32" s="188"/>
      <c r="E32" s="41" t="s">
        <v>35</v>
      </c>
      <c r="F32" s="192"/>
      <c r="G32" s="192"/>
      <c r="H32" s="192"/>
    </row>
    <row r="33" spans="1:8" ht="50.25" customHeight="1" outlineLevel="2">
      <c r="A33" s="213" t="s">
        <v>217</v>
      </c>
      <c r="B33" s="204" t="s">
        <v>185</v>
      </c>
      <c r="C33" s="204" t="s">
        <v>109</v>
      </c>
      <c r="D33" s="213">
        <v>10</v>
      </c>
      <c r="E33" s="72" t="s">
        <v>22</v>
      </c>
      <c r="F33" s="213" t="s">
        <v>23</v>
      </c>
      <c r="G33" s="204" t="s">
        <v>187</v>
      </c>
      <c r="H33" s="204"/>
    </row>
    <row r="34" spans="1:8" ht="15.75" outlineLevel="2">
      <c r="A34" s="214"/>
      <c r="B34" s="216"/>
      <c r="C34" s="216"/>
      <c r="D34" s="214"/>
      <c r="E34" s="72" t="s">
        <v>24</v>
      </c>
      <c r="F34" s="214"/>
      <c r="G34" s="216"/>
      <c r="H34" s="216"/>
    </row>
    <row r="35" spans="1:8" ht="31.5" outlineLevel="2">
      <c r="A35" s="214"/>
      <c r="B35" s="216"/>
      <c r="C35" s="216"/>
      <c r="D35" s="214"/>
      <c r="E35" s="72" t="s">
        <v>25</v>
      </c>
      <c r="F35" s="214"/>
      <c r="G35" s="216"/>
      <c r="H35" s="216"/>
    </row>
    <row r="36" spans="1:8" ht="15.75" outlineLevel="2">
      <c r="A36" s="214"/>
      <c r="B36" s="216"/>
      <c r="C36" s="216"/>
      <c r="D36" s="214"/>
      <c r="E36" s="72" t="s">
        <v>26</v>
      </c>
      <c r="F36" s="214"/>
      <c r="G36" s="216"/>
      <c r="H36" s="216"/>
    </row>
    <row r="37" spans="1:8" ht="15" customHeight="1" outlineLevel="2">
      <c r="A37" s="215"/>
      <c r="B37" s="205"/>
      <c r="C37" s="205"/>
      <c r="D37" s="215"/>
      <c r="E37" s="72" t="s">
        <v>27</v>
      </c>
      <c r="F37" s="215"/>
      <c r="G37" s="205"/>
      <c r="H37" s="205"/>
    </row>
    <row r="38" spans="1:8" ht="15.75" customHeight="1" outlineLevel="2">
      <c r="A38" s="187" t="s">
        <v>415</v>
      </c>
      <c r="B38" s="204" t="s">
        <v>211</v>
      </c>
      <c r="C38" s="190"/>
      <c r="D38" s="187">
        <v>10</v>
      </c>
      <c r="E38" s="73" t="s">
        <v>28</v>
      </c>
      <c r="F38" s="190" t="s">
        <v>99</v>
      </c>
      <c r="G38" s="190" t="s">
        <v>187</v>
      </c>
      <c r="H38" s="190"/>
    </row>
    <row r="39" spans="1:8" ht="31.5" customHeight="1" outlineLevel="2">
      <c r="A39" s="188"/>
      <c r="B39" s="205"/>
      <c r="C39" s="192"/>
      <c r="D39" s="188"/>
      <c r="E39" s="73" t="s">
        <v>29</v>
      </c>
      <c r="F39" s="192"/>
      <c r="G39" s="192"/>
      <c r="H39" s="192"/>
    </row>
    <row r="40" spans="1:8" ht="30" customHeight="1" outlineLevel="2">
      <c r="A40" s="187" t="s">
        <v>416</v>
      </c>
      <c r="B40" s="190" t="s">
        <v>30</v>
      </c>
      <c r="C40" s="190" t="s">
        <v>31</v>
      </c>
      <c r="D40" s="187">
        <v>10</v>
      </c>
      <c r="E40" s="73" t="s">
        <v>28</v>
      </c>
      <c r="F40" s="190" t="s">
        <v>32</v>
      </c>
      <c r="G40" s="190" t="s">
        <v>187</v>
      </c>
      <c r="H40" s="190"/>
    </row>
    <row r="41" spans="1:8" ht="33.75" customHeight="1" outlineLevel="2">
      <c r="A41" s="188"/>
      <c r="B41" s="192"/>
      <c r="C41" s="192"/>
      <c r="D41" s="188"/>
      <c r="E41" s="73" t="s">
        <v>29</v>
      </c>
      <c r="F41" s="192"/>
      <c r="G41" s="192"/>
      <c r="H41" s="192"/>
    </row>
    <row r="42" spans="1:8" ht="15.75">
      <c r="A42" s="81">
        <v>2</v>
      </c>
      <c r="B42" s="82" t="s">
        <v>344</v>
      </c>
      <c r="C42" s="83"/>
      <c r="D42" s="81">
        <f>SUM(D43:D58)</f>
        <v>60</v>
      </c>
      <c r="E42" s="83"/>
      <c r="F42" s="83"/>
      <c r="G42" s="83"/>
      <c r="H42" s="83"/>
    </row>
    <row r="43" spans="1:8" ht="15.75" customHeight="1" outlineLevel="2">
      <c r="A43" s="187" t="s">
        <v>195</v>
      </c>
      <c r="B43" s="198" t="s">
        <v>312</v>
      </c>
      <c r="C43" s="187"/>
      <c r="D43" s="187">
        <v>10</v>
      </c>
      <c r="E43" s="73" t="s">
        <v>36</v>
      </c>
      <c r="F43" s="73"/>
      <c r="G43" s="73"/>
      <c r="H43" s="73"/>
    </row>
    <row r="44" spans="1:8" ht="31.5" outlineLevel="2">
      <c r="A44" s="189"/>
      <c r="B44" s="199"/>
      <c r="C44" s="189"/>
      <c r="D44" s="189"/>
      <c r="E44" s="73" t="s">
        <v>100</v>
      </c>
      <c r="F44" s="73"/>
      <c r="G44" s="73"/>
      <c r="H44" s="73"/>
    </row>
    <row r="45" spans="1:8" ht="31.5" outlineLevel="2">
      <c r="A45" s="188"/>
      <c r="B45" s="200"/>
      <c r="C45" s="188"/>
      <c r="D45" s="188"/>
      <c r="E45" s="73" t="s">
        <v>101</v>
      </c>
      <c r="F45" s="73" t="s">
        <v>33</v>
      </c>
      <c r="G45" s="73"/>
      <c r="H45" s="73"/>
    </row>
    <row r="46" spans="1:8" ht="15.75" customHeight="1" outlineLevel="2">
      <c r="A46" s="187" t="s">
        <v>7</v>
      </c>
      <c r="B46" s="190" t="s">
        <v>623</v>
      </c>
      <c r="C46" s="190"/>
      <c r="D46" s="187">
        <v>10</v>
      </c>
      <c r="E46" s="73" t="s">
        <v>36</v>
      </c>
      <c r="F46" s="190" t="s">
        <v>33</v>
      </c>
      <c r="G46" s="190" t="s">
        <v>295</v>
      </c>
      <c r="H46" s="190"/>
    </row>
    <row r="47" spans="1:8" ht="31.5" outlineLevel="2">
      <c r="A47" s="189"/>
      <c r="B47" s="191"/>
      <c r="C47" s="191"/>
      <c r="D47" s="189"/>
      <c r="E47" s="73" t="s">
        <v>100</v>
      </c>
      <c r="F47" s="191"/>
      <c r="G47" s="191"/>
      <c r="H47" s="191"/>
    </row>
    <row r="48" spans="1:8" ht="31.5" outlineLevel="2">
      <c r="A48" s="188"/>
      <c r="B48" s="192"/>
      <c r="C48" s="192"/>
      <c r="D48" s="188"/>
      <c r="E48" s="73" t="s">
        <v>101</v>
      </c>
      <c r="F48" s="192"/>
      <c r="G48" s="192"/>
      <c r="H48" s="192"/>
    </row>
    <row r="49" spans="1:8" ht="69.75" customHeight="1" outlineLevel="2">
      <c r="A49" s="161" t="s">
        <v>9</v>
      </c>
      <c r="B49" s="172" t="s">
        <v>294</v>
      </c>
      <c r="C49" s="39" t="s">
        <v>39</v>
      </c>
      <c r="D49" s="161">
        <v>10</v>
      </c>
      <c r="E49" s="43" t="s">
        <v>296</v>
      </c>
      <c r="F49" s="172" t="s">
        <v>33</v>
      </c>
      <c r="G49" s="172" t="s">
        <v>295</v>
      </c>
      <c r="H49" s="187"/>
    </row>
    <row r="50" spans="1:8" ht="63" outlineLevel="2">
      <c r="A50" s="161"/>
      <c r="B50" s="172"/>
      <c r="C50" s="39" t="s">
        <v>104</v>
      </c>
      <c r="D50" s="161"/>
      <c r="E50" s="39" t="s">
        <v>42</v>
      </c>
      <c r="F50" s="172"/>
      <c r="G50" s="172"/>
      <c r="H50" s="189"/>
    </row>
    <row r="51" spans="1:8" ht="47.25" outlineLevel="2">
      <c r="A51" s="161"/>
      <c r="B51" s="172"/>
      <c r="C51" s="39" t="s">
        <v>105</v>
      </c>
      <c r="D51" s="161"/>
      <c r="E51" s="43" t="s">
        <v>624</v>
      </c>
      <c r="F51" s="172"/>
      <c r="G51" s="172"/>
      <c r="H51" s="189"/>
    </row>
    <row r="52" spans="1:8" ht="15.75" outlineLevel="2">
      <c r="A52" s="161"/>
      <c r="B52" s="172"/>
      <c r="C52" s="39" t="s">
        <v>44</v>
      </c>
      <c r="D52" s="161"/>
      <c r="E52" s="42"/>
      <c r="F52" s="172"/>
      <c r="G52" s="172"/>
      <c r="H52" s="188"/>
    </row>
    <row r="53" spans="1:8" ht="31.5" outlineLevel="2">
      <c r="A53" s="161" t="s">
        <v>196</v>
      </c>
      <c r="B53" s="194" t="s">
        <v>298</v>
      </c>
      <c r="C53" s="172"/>
      <c r="D53" s="161">
        <v>10</v>
      </c>
      <c r="E53" s="39" t="s">
        <v>45</v>
      </c>
      <c r="F53" s="172" t="s">
        <v>33</v>
      </c>
      <c r="G53" s="172" t="s">
        <v>295</v>
      </c>
      <c r="H53" s="172"/>
    </row>
    <row r="54" spans="1:8" ht="15.75" outlineLevel="2">
      <c r="A54" s="161"/>
      <c r="B54" s="194"/>
      <c r="C54" s="172"/>
      <c r="D54" s="161"/>
      <c r="E54" s="39" t="s">
        <v>46</v>
      </c>
      <c r="F54" s="172"/>
      <c r="G54" s="172"/>
      <c r="H54" s="172"/>
    </row>
    <row r="55" spans="1:8" ht="17.25" customHeight="1" outlineLevel="2">
      <c r="A55" s="161" t="s">
        <v>417</v>
      </c>
      <c r="B55" s="193" t="s">
        <v>297</v>
      </c>
      <c r="C55" s="187"/>
      <c r="D55" s="161">
        <v>10</v>
      </c>
      <c r="E55" s="39" t="s">
        <v>36</v>
      </c>
      <c r="F55" s="39"/>
      <c r="G55" s="39"/>
      <c r="H55" s="39"/>
    </row>
    <row r="56" spans="1:8" ht="17.25" customHeight="1" outlineLevel="2">
      <c r="A56" s="161"/>
      <c r="B56" s="193"/>
      <c r="C56" s="188"/>
      <c r="D56" s="161"/>
      <c r="E56" s="39" t="s">
        <v>37</v>
      </c>
      <c r="F56" s="39"/>
      <c r="G56" s="39"/>
      <c r="H56" s="39"/>
    </row>
    <row r="57" spans="1:8" s="35" customFormat="1" ht="37.5" customHeight="1" outlineLevel="2">
      <c r="A57" s="184" t="s">
        <v>418</v>
      </c>
      <c r="B57" s="186" t="s">
        <v>188</v>
      </c>
      <c r="C57" s="40" t="s">
        <v>47</v>
      </c>
      <c r="D57" s="184">
        <v>10</v>
      </c>
      <c r="E57" s="40" t="s">
        <v>48</v>
      </c>
      <c r="F57" s="184" t="s">
        <v>10</v>
      </c>
      <c r="G57" s="184" t="s">
        <v>299</v>
      </c>
      <c r="H57" s="185"/>
    </row>
    <row r="58" spans="1:8" s="35" customFormat="1" ht="30.75" customHeight="1" outlineLevel="2">
      <c r="A58" s="184"/>
      <c r="B58" s="186"/>
      <c r="C58" s="44" t="s">
        <v>140</v>
      </c>
      <c r="D58" s="184"/>
      <c r="E58" s="40" t="s">
        <v>49</v>
      </c>
      <c r="F58" s="184"/>
      <c r="G58" s="184"/>
      <c r="H58" s="185"/>
    </row>
    <row r="59" spans="1:8" ht="15.75">
      <c r="A59" s="81">
        <v>3</v>
      </c>
      <c r="B59" s="82" t="s">
        <v>345</v>
      </c>
      <c r="C59" s="83"/>
      <c r="D59" s="81">
        <f>SUM(D60:D65)</f>
        <v>20</v>
      </c>
      <c r="E59" s="83"/>
      <c r="F59" s="83"/>
      <c r="G59" s="83"/>
      <c r="H59" s="83"/>
    </row>
    <row r="60" spans="1:8" ht="63" outlineLevel="2">
      <c r="A60" s="173" t="s">
        <v>197</v>
      </c>
      <c r="B60" s="173" t="s">
        <v>300</v>
      </c>
      <c r="C60" s="39" t="s">
        <v>50</v>
      </c>
      <c r="D60" s="173">
        <v>10</v>
      </c>
      <c r="E60" s="173" t="s">
        <v>51</v>
      </c>
      <c r="F60" s="172"/>
      <c r="G60" s="173" t="s">
        <v>299</v>
      </c>
      <c r="H60" s="172"/>
    </row>
    <row r="61" spans="1:8" ht="47.25" outlineLevel="2">
      <c r="A61" s="179"/>
      <c r="B61" s="179"/>
      <c r="C61" s="43" t="s">
        <v>240</v>
      </c>
      <c r="D61" s="179"/>
      <c r="E61" s="179"/>
      <c r="F61" s="172"/>
      <c r="G61" s="179"/>
      <c r="H61" s="172"/>
    </row>
    <row r="62" spans="1:8" ht="15.75" outlineLevel="2">
      <c r="A62" s="174"/>
      <c r="B62" s="174"/>
      <c r="C62" s="39" t="s">
        <v>52</v>
      </c>
      <c r="D62" s="174"/>
      <c r="E62" s="174"/>
      <c r="F62" s="172"/>
      <c r="G62" s="174"/>
      <c r="H62" s="172"/>
    </row>
    <row r="63" spans="1:8" ht="31.5" customHeight="1" outlineLevel="2">
      <c r="A63" s="161" t="s">
        <v>198</v>
      </c>
      <c r="B63" s="172" t="s">
        <v>186</v>
      </c>
      <c r="C63" s="43" t="s">
        <v>241</v>
      </c>
      <c r="D63" s="161">
        <v>10</v>
      </c>
      <c r="E63" s="172" t="s">
        <v>53</v>
      </c>
      <c r="F63" s="172"/>
      <c r="G63" s="172" t="s">
        <v>299</v>
      </c>
      <c r="H63" s="172"/>
    </row>
    <row r="64" spans="1:8" ht="94.5" outlineLevel="2">
      <c r="A64" s="161"/>
      <c r="B64" s="172"/>
      <c r="C64" s="43" t="s">
        <v>242</v>
      </c>
      <c r="D64" s="161"/>
      <c r="E64" s="172"/>
      <c r="F64" s="172"/>
      <c r="G64" s="172"/>
      <c r="H64" s="172"/>
    </row>
    <row r="65" spans="1:8" ht="15.75" outlineLevel="2">
      <c r="A65" s="161"/>
      <c r="B65" s="172"/>
      <c r="C65" s="39" t="s">
        <v>54</v>
      </c>
      <c r="D65" s="161"/>
      <c r="E65" s="172"/>
      <c r="F65" s="172"/>
      <c r="G65" s="172"/>
      <c r="H65" s="172"/>
    </row>
    <row r="66" spans="1:8" ht="15.75">
      <c r="A66" s="81">
        <v>4</v>
      </c>
      <c r="B66" s="84" t="s">
        <v>346</v>
      </c>
      <c r="C66" s="84"/>
      <c r="D66" s="81">
        <f>SUM(D67:D73)</f>
        <v>50</v>
      </c>
      <c r="E66" s="85"/>
      <c r="F66" s="85"/>
      <c r="G66" s="85"/>
      <c r="H66" s="85"/>
    </row>
    <row r="67" spans="1:8" ht="17.649999999999999" customHeight="1" outlineLevel="2">
      <c r="A67" s="161" t="s">
        <v>200</v>
      </c>
      <c r="B67" s="170" t="s">
        <v>154</v>
      </c>
      <c r="C67" s="161"/>
      <c r="D67" s="161">
        <v>20</v>
      </c>
      <c r="E67" s="47" t="s">
        <v>309</v>
      </c>
      <c r="F67" s="172" t="s">
        <v>33</v>
      </c>
      <c r="G67" s="39"/>
      <c r="H67" s="39"/>
    </row>
    <row r="68" spans="1:8" ht="17.25" customHeight="1" outlineLevel="2">
      <c r="A68" s="161"/>
      <c r="B68" s="170"/>
      <c r="C68" s="161"/>
      <c r="D68" s="161"/>
      <c r="E68" s="47" t="s">
        <v>136</v>
      </c>
      <c r="F68" s="172"/>
      <c r="G68" s="39"/>
      <c r="H68" s="39"/>
    </row>
    <row r="69" spans="1:8" ht="110.25" outlineLevel="2">
      <c r="A69" s="59" t="s">
        <v>201</v>
      </c>
      <c r="B69" s="61" t="s">
        <v>155</v>
      </c>
      <c r="C69" s="11"/>
      <c r="D69" s="79">
        <v>10</v>
      </c>
      <c r="E69" s="11" t="s">
        <v>157</v>
      </c>
      <c r="F69" s="60" t="s">
        <v>33</v>
      </c>
      <c r="G69" s="60"/>
      <c r="H69" s="60"/>
    </row>
    <row r="70" spans="1:8" ht="30.75" customHeight="1" outlineLevel="2">
      <c r="A70" s="59" t="s">
        <v>202</v>
      </c>
      <c r="B70" s="10" t="s">
        <v>156</v>
      </c>
      <c r="C70" s="10"/>
      <c r="D70" s="79">
        <v>10</v>
      </c>
      <c r="E70" s="10" t="s">
        <v>51</v>
      </c>
      <c r="F70" s="60" t="s">
        <v>33</v>
      </c>
      <c r="G70" s="60"/>
      <c r="H70" s="60"/>
    </row>
    <row r="71" spans="1:8" ht="32.25" customHeight="1" outlineLevel="2">
      <c r="A71" s="161" t="s">
        <v>313</v>
      </c>
      <c r="B71" s="172" t="s">
        <v>137</v>
      </c>
      <c r="C71" s="43" t="s">
        <v>247</v>
      </c>
      <c r="D71" s="161">
        <v>10</v>
      </c>
      <c r="E71" s="172" t="s">
        <v>88</v>
      </c>
      <c r="F71" s="172" t="s">
        <v>33</v>
      </c>
      <c r="G71" s="172" t="s">
        <v>170</v>
      </c>
      <c r="H71" s="172"/>
    </row>
    <row r="72" spans="1:8" ht="78.75" outlineLevel="2">
      <c r="A72" s="161"/>
      <c r="B72" s="172"/>
      <c r="C72" s="43" t="s">
        <v>248</v>
      </c>
      <c r="D72" s="161"/>
      <c r="E72" s="172"/>
      <c r="F72" s="172"/>
      <c r="G72" s="172"/>
      <c r="H72" s="172"/>
    </row>
    <row r="73" spans="1:8" ht="15.75" outlineLevel="2">
      <c r="A73" s="161"/>
      <c r="B73" s="172"/>
      <c r="C73" s="60" t="s">
        <v>54</v>
      </c>
      <c r="D73" s="161"/>
      <c r="E73" s="172"/>
      <c r="F73" s="172"/>
      <c r="G73" s="172"/>
      <c r="H73" s="172"/>
    </row>
    <row r="74" spans="1:8" ht="51">
      <c r="A74" s="81">
        <v>5</v>
      </c>
      <c r="B74" s="84" t="s">
        <v>87</v>
      </c>
      <c r="C74" s="84"/>
      <c r="D74" s="81">
        <f>D75</f>
        <v>10</v>
      </c>
      <c r="E74" s="85"/>
      <c r="F74" s="85"/>
      <c r="G74" s="91" t="s">
        <v>184</v>
      </c>
      <c r="H74" s="85"/>
    </row>
    <row r="75" spans="1:8" ht="15.75" outlineLevel="2">
      <c r="A75" s="161" t="s">
        <v>203</v>
      </c>
      <c r="B75" s="170" t="s">
        <v>149</v>
      </c>
      <c r="C75" s="171"/>
      <c r="D75" s="161">
        <v>10</v>
      </c>
      <c r="E75" s="43" t="s">
        <v>150</v>
      </c>
      <c r="F75" s="39"/>
      <c r="G75" s="39"/>
      <c r="H75" s="39"/>
    </row>
    <row r="76" spans="1:8" ht="19.149999999999999" customHeight="1" outlineLevel="2">
      <c r="A76" s="161"/>
      <c r="B76" s="170"/>
      <c r="C76" s="171"/>
      <c r="D76" s="161"/>
      <c r="E76" s="43" t="s">
        <v>151</v>
      </c>
      <c r="F76" s="39"/>
      <c r="G76" s="39"/>
      <c r="H76" s="39"/>
    </row>
    <row r="77" spans="1:8" ht="15.75">
      <c r="A77" s="81">
        <v>6</v>
      </c>
      <c r="B77" s="84" t="s">
        <v>348</v>
      </c>
      <c r="C77" s="84"/>
      <c r="D77" s="81">
        <f>SUM(D78:D110)</f>
        <v>160</v>
      </c>
      <c r="E77" s="85"/>
      <c r="F77" s="85"/>
      <c r="G77" s="85"/>
      <c r="H77" s="85"/>
    </row>
    <row r="78" spans="1:8" ht="31.5" outlineLevel="2">
      <c r="A78" s="161" t="s">
        <v>14</v>
      </c>
      <c r="B78" s="172" t="s">
        <v>63</v>
      </c>
      <c r="C78" s="43" t="s">
        <v>243</v>
      </c>
      <c r="D78" s="161">
        <v>10</v>
      </c>
      <c r="E78" s="172" t="s">
        <v>8</v>
      </c>
      <c r="F78" s="172" t="s">
        <v>33</v>
      </c>
      <c r="G78" s="172" t="s">
        <v>299</v>
      </c>
      <c r="H78" s="172"/>
    </row>
    <row r="79" spans="1:8" ht="63" outlineLevel="2">
      <c r="A79" s="161"/>
      <c r="B79" s="172"/>
      <c r="C79" s="43" t="s">
        <v>244</v>
      </c>
      <c r="D79" s="161"/>
      <c r="E79" s="172"/>
      <c r="F79" s="172"/>
      <c r="G79" s="172"/>
      <c r="H79" s="172"/>
    </row>
    <row r="80" spans="1:8" ht="15.75" outlineLevel="2">
      <c r="A80" s="161"/>
      <c r="B80" s="172"/>
      <c r="C80" s="39" t="s">
        <v>64</v>
      </c>
      <c r="D80" s="161"/>
      <c r="E80" s="172"/>
      <c r="F80" s="172"/>
      <c r="G80" s="172"/>
      <c r="H80" s="172"/>
    </row>
    <row r="81" spans="1:8" s="35" customFormat="1" ht="31.5" outlineLevel="2">
      <c r="A81" s="184" t="s">
        <v>206</v>
      </c>
      <c r="B81" s="185" t="s">
        <v>65</v>
      </c>
      <c r="C81" s="44" t="s">
        <v>243</v>
      </c>
      <c r="D81" s="184">
        <v>10</v>
      </c>
      <c r="E81" s="185" t="s">
        <v>8</v>
      </c>
      <c r="F81" s="185" t="s">
        <v>33</v>
      </c>
      <c r="G81" s="185" t="s">
        <v>299</v>
      </c>
      <c r="H81" s="185"/>
    </row>
    <row r="82" spans="1:8" s="35" customFormat="1" ht="63" outlineLevel="2">
      <c r="A82" s="184"/>
      <c r="B82" s="185"/>
      <c r="C82" s="44" t="s">
        <v>245</v>
      </c>
      <c r="D82" s="184"/>
      <c r="E82" s="185"/>
      <c r="F82" s="185"/>
      <c r="G82" s="185"/>
      <c r="H82" s="185"/>
    </row>
    <row r="83" spans="1:8" s="35" customFormat="1" ht="15.75" outlineLevel="2">
      <c r="A83" s="184"/>
      <c r="B83" s="185"/>
      <c r="C83" s="40" t="s">
        <v>64</v>
      </c>
      <c r="D83" s="184"/>
      <c r="E83" s="185"/>
      <c r="F83" s="185"/>
      <c r="G83" s="185"/>
      <c r="H83" s="185"/>
    </row>
    <row r="84" spans="1:8" s="35" customFormat="1" ht="95.25" customHeight="1" outlineLevel="2">
      <c r="A84" s="184"/>
      <c r="B84" s="185"/>
      <c r="C84" s="40" t="s">
        <v>66</v>
      </c>
      <c r="D84" s="184"/>
      <c r="E84" s="185"/>
      <c r="F84" s="185"/>
      <c r="G84" s="185"/>
      <c r="H84" s="185"/>
    </row>
    <row r="85" spans="1:8" ht="47.25" customHeight="1" outlineLevel="2">
      <c r="A85" s="15" t="s">
        <v>352</v>
      </c>
      <c r="B85" s="12" t="s">
        <v>165</v>
      </c>
      <c r="C85" s="13"/>
      <c r="D85" s="15">
        <v>10</v>
      </c>
      <c r="E85" s="39" t="s">
        <v>167</v>
      </c>
      <c r="F85" s="39"/>
      <c r="G85" s="39" t="s">
        <v>299</v>
      </c>
      <c r="H85" s="39"/>
    </row>
    <row r="86" spans="1:8" ht="15.4" customHeight="1" outlineLevel="2">
      <c r="A86" s="173" t="s">
        <v>353</v>
      </c>
      <c r="B86" s="175" t="s">
        <v>166</v>
      </c>
      <c r="C86" s="161"/>
      <c r="D86" s="173">
        <v>10</v>
      </c>
      <c r="E86" s="181" t="s">
        <v>167</v>
      </c>
      <c r="F86" s="175" t="s">
        <v>33</v>
      </c>
      <c r="G86" s="175" t="s">
        <v>299</v>
      </c>
      <c r="H86" s="172"/>
    </row>
    <row r="87" spans="1:8" outlineLevel="2">
      <c r="A87" s="179"/>
      <c r="B87" s="180"/>
      <c r="C87" s="161"/>
      <c r="D87" s="179"/>
      <c r="E87" s="182"/>
      <c r="F87" s="180"/>
      <c r="G87" s="180"/>
      <c r="H87" s="172"/>
    </row>
    <row r="88" spans="1:8" ht="34.5" customHeight="1" outlineLevel="2">
      <c r="A88" s="174"/>
      <c r="B88" s="176"/>
      <c r="C88" s="161"/>
      <c r="D88" s="174"/>
      <c r="E88" s="183"/>
      <c r="F88" s="176"/>
      <c r="G88" s="176"/>
      <c r="H88" s="172"/>
    </row>
    <row r="89" spans="1:8" ht="78.75" outlineLevel="2">
      <c r="A89" s="161" t="s">
        <v>354</v>
      </c>
      <c r="B89" s="172" t="s">
        <v>180</v>
      </c>
      <c r="C89" s="43" t="s">
        <v>143</v>
      </c>
      <c r="D89" s="161">
        <v>10</v>
      </c>
      <c r="E89" s="172" t="s">
        <v>67</v>
      </c>
      <c r="F89" s="172" t="s">
        <v>33</v>
      </c>
      <c r="G89" s="172" t="s">
        <v>299</v>
      </c>
      <c r="H89" s="172"/>
    </row>
    <row r="90" spans="1:8" ht="94.5" outlineLevel="2">
      <c r="A90" s="161"/>
      <c r="B90" s="172"/>
      <c r="C90" s="43" t="s">
        <v>144</v>
      </c>
      <c r="D90" s="161"/>
      <c r="E90" s="172"/>
      <c r="F90" s="172"/>
      <c r="G90" s="172"/>
      <c r="H90" s="172"/>
    </row>
    <row r="91" spans="1:8" ht="94.5" outlineLevel="2">
      <c r="A91" s="161"/>
      <c r="B91" s="172"/>
      <c r="C91" s="43" t="s">
        <v>145</v>
      </c>
      <c r="D91" s="161"/>
      <c r="E91" s="172"/>
      <c r="F91" s="172"/>
      <c r="G91" s="172"/>
      <c r="H91" s="172"/>
    </row>
    <row r="92" spans="1:8" ht="47.25" outlineLevel="2">
      <c r="A92" s="161" t="s">
        <v>355</v>
      </c>
      <c r="B92" s="172" t="s">
        <v>68</v>
      </c>
      <c r="C92" s="43" t="s">
        <v>246</v>
      </c>
      <c r="D92" s="161">
        <v>10</v>
      </c>
      <c r="E92" s="172" t="s">
        <v>8</v>
      </c>
      <c r="F92" s="172" t="s">
        <v>33</v>
      </c>
      <c r="G92" s="172" t="s">
        <v>170</v>
      </c>
      <c r="H92" s="172"/>
    </row>
    <row r="93" spans="1:8" ht="63" outlineLevel="2">
      <c r="A93" s="161"/>
      <c r="B93" s="172"/>
      <c r="C93" s="43" t="s">
        <v>292</v>
      </c>
      <c r="D93" s="161"/>
      <c r="E93" s="172"/>
      <c r="F93" s="172"/>
      <c r="G93" s="172"/>
      <c r="H93" s="172"/>
    </row>
    <row r="94" spans="1:8" ht="15.75" outlineLevel="2">
      <c r="A94" s="161"/>
      <c r="B94" s="172"/>
      <c r="C94" s="43" t="s">
        <v>293</v>
      </c>
      <c r="D94" s="161"/>
      <c r="E94" s="172"/>
      <c r="F94" s="172"/>
      <c r="G94" s="172"/>
      <c r="H94" s="172"/>
    </row>
    <row r="95" spans="1:8" ht="60.75" customHeight="1" outlineLevel="2">
      <c r="A95" s="173" t="s">
        <v>356</v>
      </c>
      <c r="B95" s="175" t="s">
        <v>256</v>
      </c>
      <c r="C95" s="54" t="s">
        <v>257</v>
      </c>
      <c r="D95" s="173">
        <v>10</v>
      </c>
      <c r="E95" s="177" t="s">
        <v>301</v>
      </c>
      <c r="F95" s="173" t="s">
        <v>33</v>
      </c>
      <c r="G95" s="173" t="s">
        <v>170</v>
      </c>
      <c r="H95" s="173" t="s">
        <v>73</v>
      </c>
    </row>
    <row r="96" spans="1:8" ht="63" outlineLevel="2">
      <c r="A96" s="174"/>
      <c r="B96" s="176"/>
      <c r="C96" s="54" t="s">
        <v>258</v>
      </c>
      <c r="D96" s="174"/>
      <c r="E96" s="178"/>
      <c r="F96" s="174"/>
      <c r="G96" s="174"/>
      <c r="H96" s="174"/>
    </row>
    <row r="97" spans="1:8" ht="90" customHeight="1" outlineLevel="2">
      <c r="A97" s="15" t="s">
        <v>357</v>
      </c>
      <c r="B97" s="39" t="s">
        <v>305</v>
      </c>
      <c r="C97" s="11"/>
      <c r="D97" s="15">
        <v>10</v>
      </c>
      <c r="E97" s="11" t="s">
        <v>302</v>
      </c>
      <c r="F97" s="39" t="s">
        <v>33</v>
      </c>
      <c r="G97" s="39" t="s">
        <v>170</v>
      </c>
      <c r="H97" s="39" t="s">
        <v>304</v>
      </c>
    </row>
    <row r="98" spans="1:8" ht="139.5" customHeight="1" outlineLevel="2">
      <c r="A98" s="15" t="s">
        <v>358</v>
      </c>
      <c r="B98" s="10" t="s">
        <v>158</v>
      </c>
      <c r="C98" s="11"/>
      <c r="D98" s="15">
        <v>10</v>
      </c>
      <c r="E98" s="11" t="s">
        <v>303</v>
      </c>
      <c r="F98" s="39"/>
      <c r="G98" s="39" t="s">
        <v>170</v>
      </c>
      <c r="H98" s="39"/>
    </row>
    <row r="99" spans="1:8" ht="110.25" outlineLevel="2">
      <c r="A99" s="58" t="s">
        <v>424</v>
      </c>
      <c r="B99" s="10" t="s">
        <v>159</v>
      </c>
      <c r="C99" s="11"/>
      <c r="D99" s="15">
        <v>10</v>
      </c>
      <c r="E99" s="11" t="s">
        <v>306</v>
      </c>
      <c r="F99" s="39"/>
      <c r="G99" s="39" t="s">
        <v>170</v>
      </c>
      <c r="H99" s="39"/>
    </row>
    <row r="100" spans="1:8" ht="47.25" outlineLevel="2">
      <c r="A100" s="58" t="s">
        <v>425</v>
      </c>
      <c r="B100" s="10" t="s">
        <v>160</v>
      </c>
      <c r="C100" s="45"/>
      <c r="D100" s="46">
        <v>10</v>
      </c>
      <c r="E100" s="11" t="s">
        <v>161</v>
      </c>
      <c r="F100" s="45"/>
      <c r="G100" s="39" t="s">
        <v>170</v>
      </c>
      <c r="H100" s="45"/>
    </row>
    <row r="101" spans="1:8" ht="46.15" customHeight="1" outlineLevel="2">
      <c r="A101" s="58" t="s">
        <v>426</v>
      </c>
      <c r="B101" s="10" t="s">
        <v>162</v>
      </c>
      <c r="C101" s="45"/>
      <c r="D101" s="46">
        <v>10</v>
      </c>
      <c r="E101" s="11" t="s">
        <v>307</v>
      </c>
      <c r="F101" s="45"/>
      <c r="G101" s="39" t="s">
        <v>170</v>
      </c>
      <c r="H101" s="45"/>
    </row>
    <row r="102" spans="1:8" ht="46.15" customHeight="1" outlineLevel="2">
      <c r="A102" s="58" t="s">
        <v>427</v>
      </c>
      <c r="B102" s="10" t="s">
        <v>163</v>
      </c>
      <c r="C102" s="45"/>
      <c r="D102" s="46">
        <v>10</v>
      </c>
      <c r="E102" s="11" t="s">
        <v>307</v>
      </c>
      <c r="F102" s="45"/>
      <c r="G102" s="39" t="s">
        <v>170</v>
      </c>
      <c r="H102" s="45"/>
    </row>
    <row r="103" spans="1:8" ht="78" customHeight="1" outlineLevel="2">
      <c r="A103" s="161" t="s">
        <v>428</v>
      </c>
      <c r="B103" s="172" t="s">
        <v>74</v>
      </c>
      <c r="C103" s="39" t="s">
        <v>75</v>
      </c>
      <c r="D103" s="161">
        <v>10</v>
      </c>
      <c r="E103" s="172" t="s">
        <v>72</v>
      </c>
      <c r="F103" s="172"/>
      <c r="G103" s="172" t="s">
        <v>170</v>
      </c>
      <c r="H103" s="172"/>
    </row>
    <row r="104" spans="1:8" ht="63" outlineLevel="2">
      <c r="A104" s="161"/>
      <c r="B104" s="172"/>
      <c r="C104" s="39" t="s">
        <v>76</v>
      </c>
      <c r="D104" s="161"/>
      <c r="E104" s="172"/>
      <c r="F104" s="172"/>
      <c r="G104" s="172"/>
      <c r="H104" s="172"/>
    </row>
    <row r="105" spans="1:8" ht="15.75" outlineLevel="2">
      <c r="A105" s="161"/>
      <c r="B105" s="172"/>
      <c r="C105" s="39" t="s">
        <v>77</v>
      </c>
      <c r="D105" s="161"/>
      <c r="E105" s="172"/>
      <c r="F105" s="172"/>
      <c r="G105" s="172"/>
      <c r="H105" s="172"/>
    </row>
    <row r="106" spans="1:8" ht="31.5" outlineLevel="2">
      <c r="A106" s="161" t="s">
        <v>429</v>
      </c>
      <c r="B106" s="172" t="s">
        <v>134</v>
      </c>
      <c r="C106" s="39" t="s">
        <v>78</v>
      </c>
      <c r="D106" s="161">
        <v>10</v>
      </c>
      <c r="E106" s="172" t="s">
        <v>8</v>
      </c>
      <c r="F106" s="172" t="s">
        <v>308</v>
      </c>
      <c r="G106" s="172" t="s">
        <v>170</v>
      </c>
      <c r="H106" s="172" t="s">
        <v>255</v>
      </c>
    </row>
    <row r="107" spans="1:8" ht="47.25" outlineLevel="2">
      <c r="A107" s="161"/>
      <c r="B107" s="172"/>
      <c r="C107" s="39" t="s">
        <v>79</v>
      </c>
      <c r="D107" s="161"/>
      <c r="E107" s="172"/>
      <c r="F107" s="172"/>
      <c r="G107" s="172"/>
      <c r="H107" s="172"/>
    </row>
    <row r="108" spans="1:8" ht="15.75" outlineLevel="2">
      <c r="A108" s="161"/>
      <c r="B108" s="172"/>
      <c r="C108" s="39" t="s">
        <v>52</v>
      </c>
      <c r="D108" s="161"/>
      <c r="E108" s="172"/>
      <c r="F108" s="172"/>
      <c r="G108" s="172"/>
      <c r="H108" s="172"/>
    </row>
    <row r="109" spans="1:8" ht="47.25" outlineLevel="2">
      <c r="A109" s="161" t="s">
        <v>430</v>
      </c>
      <c r="B109" s="172" t="s">
        <v>80</v>
      </c>
      <c r="C109" s="172" t="s">
        <v>81</v>
      </c>
      <c r="D109" s="161">
        <v>10</v>
      </c>
      <c r="E109" s="39" t="s">
        <v>82</v>
      </c>
      <c r="F109" s="172" t="s">
        <v>308</v>
      </c>
      <c r="G109" s="172" t="s">
        <v>183</v>
      </c>
      <c r="H109" s="172" t="s">
        <v>83</v>
      </c>
    </row>
    <row r="110" spans="1:8" ht="47.25" outlineLevel="2">
      <c r="A110" s="161"/>
      <c r="B110" s="172"/>
      <c r="C110" s="172"/>
      <c r="D110" s="161"/>
      <c r="E110" s="39" t="s">
        <v>84</v>
      </c>
      <c r="F110" s="172"/>
      <c r="G110" s="172"/>
      <c r="H110" s="172"/>
    </row>
    <row r="111" spans="1:8" ht="15.75">
      <c r="A111" s="94"/>
      <c r="B111" s="94" t="s">
        <v>311</v>
      </c>
      <c r="C111" s="94"/>
      <c r="D111" s="95">
        <f>D26+D42+D59+D77+D74+D66</f>
        <v>350</v>
      </c>
      <c r="E111" s="94"/>
      <c r="F111" s="94"/>
      <c r="G111" s="94"/>
      <c r="H111" s="94"/>
    </row>
    <row r="112" spans="1:8">
      <c r="C112" s="9"/>
    </row>
  </sheetData>
  <mergeCells count="186">
    <mergeCell ref="B14:H14"/>
    <mergeCell ref="B15:H15"/>
    <mergeCell ref="B16:H16"/>
    <mergeCell ref="B17:H17"/>
    <mergeCell ref="B6:H6"/>
    <mergeCell ref="B25:H25"/>
    <mergeCell ref="B18:H18"/>
    <mergeCell ref="A1:H1"/>
    <mergeCell ref="A33:A37"/>
    <mergeCell ref="B33:B37"/>
    <mergeCell ref="C33:C37"/>
    <mergeCell ref="D33:D37"/>
    <mergeCell ref="F33:F37"/>
    <mergeCell ref="G33:G37"/>
    <mergeCell ref="H33:H37"/>
    <mergeCell ref="A19:A24"/>
    <mergeCell ref="B19:H19"/>
    <mergeCell ref="B20:H20"/>
    <mergeCell ref="B21:H21"/>
    <mergeCell ref="B22:H22"/>
    <mergeCell ref="B23:H23"/>
    <mergeCell ref="B24:H24"/>
    <mergeCell ref="B7:H7"/>
    <mergeCell ref="B8:H8"/>
    <mergeCell ref="B9:H9"/>
    <mergeCell ref="B10:H10"/>
    <mergeCell ref="B11:H11"/>
    <mergeCell ref="B12:H12"/>
    <mergeCell ref="B13:H13"/>
    <mergeCell ref="A2:H2"/>
    <mergeCell ref="F30:F32"/>
    <mergeCell ref="H40:H41"/>
    <mergeCell ref="A27:A29"/>
    <mergeCell ref="B27:B29"/>
    <mergeCell ref="C27:C29"/>
    <mergeCell ref="D27:D29"/>
    <mergeCell ref="F27:F29"/>
    <mergeCell ref="G27:G29"/>
    <mergeCell ref="H27:H29"/>
    <mergeCell ref="A40:A41"/>
    <mergeCell ref="B40:B41"/>
    <mergeCell ref="C40:C41"/>
    <mergeCell ref="D40:D41"/>
    <mergeCell ref="F40:F41"/>
    <mergeCell ref="G40:G41"/>
    <mergeCell ref="A38:A39"/>
    <mergeCell ref="B38:B39"/>
    <mergeCell ref="C38:C39"/>
    <mergeCell ref="A30:A32"/>
    <mergeCell ref="B30:B32"/>
    <mergeCell ref="C30:C32"/>
    <mergeCell ref="D30:D32"/>
    <mergeCell ref="H53:H54"/>
    <mergeCell ref="H49:H52"/>
    <mergeCell ref="D38:D39"/>
    <mergeCell ref="F38:F39"/>
    <mergeCell ref="G38:G39"/>
    <mergeCell ref="H38:H39"/>
    <mergeCell ref="G30:G32"/>
    <mergeCell ref="H30:H32"/>
    <mergeCell ref="B43:B45"/>
    <mergeCell ref="A43:A45"/>
    <mergeCell ref="C43:C45"/>
    <mergeCell ref="D43:D45"/>
    <mergeCell ref="C55:C56"/>
    <mergeCell ref="A46:A48"/>
    <mergeCell ref="B46:B48"/>
    <mergeCell ref="C46:C48"/>
    <mergeCell ref="D46:D48"/>
    <mergeCell ref="F46:F48"/>
    <mergeCell ref="G46:G48"/>
    <mergeCell ref="H46:H48"/>
    <mergeCell ref="F49:F52"/>
    <mergeCell ref="G49:G52"/>
    <mergeCell ref="A55:A56"/>
    <mergeCell ref="B55:B56"/>
    <mergeCell ref="D55:D56"/>
    <mergeCell ref="A53:A54"/>
    <mergeCell ref="B53:B54"/>
    <mergeCell ref="C53:C54"/>
    <mergeCell ref="D53:D54"/>
    <mergeCell ref="F53:F54"/>
    <mergeCell ref="G53:G54"/>
    <mergeCell ref="A49:A52"/>
    <mergeCell ref="B49:B52"/>
    <mergeCell ref="D49:D52"/>
    <mergeCell ref="A60:A62"/>
    <mergeCell ref="B60:B62"/>
    <mergeCell ref="D60:D62"/>
    <mergeCell ref="E60:E62"/>
    <mergeCell ref="F60:F62"/>
    <mergeCell ref="G60:G62"/>
    <mergeCell ref="H60:H62"/>
    <mergeCell ref="A57:A58"/>
    <mergeCell ref="B57:B58"/>
    <mergeCell ref="D57:D58"/>
    <mergeCell ref="F57:F58"/>
    <mergeCell ref="G57:G58"/>
    <mergeCell ref="H57:H58"/>
    <mergeCell ref="A63:A65"/>
    <mergeCell ref="B63:B65"/>
    <mergeCell ref="D63:D65"/>
    <mergeCell ref="E63:E65"/>
    <mergeCell ref="F63:F65"/>
    <mergeCell ref="G63:G65"/>
    <mergeCell ref="H63:H65"/>
    <mergeCell ref="H78:H80"/>
    <mergeCell ref="A81:A84"/>
    <mergeCell ref="B81:B84"/>
    <mergeCell ref="D81:D84"/>
    <mergeCell ref="E81:E84"/>
    <mergeCell ref="F81:F84"/>
    <mergeCell ref="G81:G84"/>
    <mergeCell ref="H81:H84"/>
    <mergeCell ref="A78:A80"/>
    <mergeCell ref="B78:B80"/>
    <mergeCell ref="D78:D80"/>
    <mergeCell ref="E78:E80"/>
    <mergeCell ref="F78:F80"/>
    <mergeCell ref="G78:G80"/>
    <mergeCell ref="G71:G73"/>
    <mergeCell ref="H71:H73"/>
    <mergeCell ref="A67:A68"/>
    <mergeCell ref="A86:A88"/>
    <mergeCell ref="B86:B88"/>
    <mergeCell ref="C86:C88"/>
    <mergeCell ref="D86:D88"/>
    <mergeCell ref="E86:E88"/>
    <mergeCell ref="F86:F88"/>
    <mergeCell ref="G86:G88"/>
    <mergeCell ref="H86:H88"/>
    <mergeCell ref="A89:A91"/>
    <mergeCell ref="B89:B91"/>
    <mergeCell ref="D89:D91"/>
    <mergeCell ref="E89:E91"/>
    <mergeCell ref="F89:F91"/>
    <mergeCell ref="G89:G91"/>
    <mergeCell ref="H89:H91"/>
    <mergeCell ref="G92:G94"/>
    <mergeCell ref="A103:A105"/>
    <mergeCell ref="B103:B105"/>
    <mergeCell ref="D103:D105"/>
    <mergeCell ref="E103:E105"/>
    <mergeCell ref="F103:F105"/>
    <mergeCell ref="G103:G105"/>
    <mergeCell ref="H103:H105"/>
    <mergeCell ref="A95:A96"/>
    <mergeCell ref="B95:B96"/>
    <mergeCell ref="D95:D96"/>
    <mergeCell ref="E95:E96"/>
    <mergeCell ref="F95:F96"/>
    <mergeCell ref="G95:G96"/>
    <mergeCell ref="H95:H96"/>
    <mergeCell ref="B67:B68"/>
    <mergeCell ref="C67:C68"/>
    <mergeCell ref="D67:D68"/>
    <mergeCell ref="F67:F68"/>
    <mergeCell ref="A71:A73"/>
    <mergeCell ref="B71:B73"/>
    <mergeCell ref="D71:D73"/>
    <mergeCell ref="E71:E73"/>
    <mergeCell ref="F71:F73"/>
    <mergeCell ref="A75:A76"/>
    <mergeCell ref="B75:B76"/>
    <mergeCell ref="C75:C76"/>
    <mergeCell ref="D75:D76"/>
    <mergeCell ref="F106:F108"/>
    <mergeCell ref="G106:G108"/>
    <mergeCell ref="H106:H108"/>
    <mergeCell ref="A109:A110"/>
    <mergeCell ref="B109:B110"/>
    <mergeCell ref="C109:C110"/>
    <mergeCell ref="D109:D110"/>
    <mergeCell ref="F109:F110"/>
    <mergeCell ref="G109:G110"/>
    <mergeCell ref="H109:H110"/>
    <mergeCell ref="A106:A108"/>
    <mergeCell ref="B106:B108"/>
    <mergeCell ref="D106:D108"/>
    <mergeCell ref="E106:E108"/>
    <mergeCell ref="H92:H94"/>
    <mergeCell ref="A92:A94"/>
    <mergeCell ref="B92:B94"/>
    <mergeCell ref="D92:D94"/>
    <mergeCell ref="E92:E94"/>
    <mergeCell ref="F92:F94"/>
  </mergeCells>
  <pageMargins left="0.39370078740157483" right="0.15748031496062992" top="0.43307086614173229" bottom="0.19685039370078741" header="0.19685039370078741" footer="0.15748031496062992"/>
  <pageSetup paperSize="9" orientation="landscape" r:id="rId1"/>
  <headerFooter differentFirst="1">
    <oddHeader>&amp;CTrang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Tong hop</vt:lpstr>
      <vt:lpstr>DTI Sở ngành</vt:lpstr>
      <vt:lpstr>DTI huyện, TP</vt:lpstr>
      <vt:lpstr>DTI xa phuong</vt:lpstr>
      <vt:lpstr>'DTI huyện, TP'!Print_Titles</vt:lpstr>
      <vt:lpstr>'DTI Sở ngành'!Print_Titles</vt:lpstr>
      <vt:lpstr>'DTI xa phuong'!Print_Titles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mthai</dc:creator>
  <cp:keywords>AITA</cp:keywords>
  <cp:lastModifiedBy>FPT</cp:lastModifiedBy>
  <cp:lastPrinted>2022-06-16T06:49:51Z</cp:lastPrinted>
  <dcterms:created xsi:type="dcterms:W3CDTF">2021-11-19T04:13:43Z</dcterms:created>
  <dcterms:modified xsi:type="dcterms:W3CDTF">2022-06-27T08:52:22Z</dcterms:modified>
</cp:coreProperties>
</file>